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zvještaji 2024\"/>
    </mc:Choice>
  </mc:AlternateContent>
  <bookViews>
    <workbookView xWindow="0" yWindow="0" windowWidth="28800" windowHeight="11700" tabRatio="500" firstSheet="1" activeTab="10"/>
  </bookViews>
  <sheets>
    <sheet name="SIJEČANJ" sheetId="2" r:id="rId1"/>
    <sheet name="VELJAČA" sheetId="3" r:id="rId2"/>
    <sheet name="OŽUJAK" sheetId="4" r:id="rId3"/>
    <sheet name="TRAVANJ" sheetId="5" r:id="rId4"/>
    <sheet name="SVIBANJ" sheetId="6" r:id="rId5"/>
    <sheet name="LIPANJ" sheetId="7" r:id="rId6"/>
    <sheet name="SRPANJ" sheetId="8" r:id="rId7"/>
    <sheet name="KOLOVOZ" sheetId="9" r:id="rId8"/>
    <sheet name="RUJAN" sheetId="10" r:id="rId9"/>
    <sheet name="LISTOPAD" sheetId="11" r:id="rId10"/>
    <sheet name="STUDENI" sheetId="12" r:id="rId11"/>
  </sheets>
  <definedNames>
    <definedName name="_xlnm._FilterDatabase" localSheetId="0" hidden="1">SIJEČANJ!$A$10:$G$65</definedName>
  </definedNames>
  <calcPr calcId="162913"/>
</workbook>
</file>

<file path=xl/calcChain.xml><?xml version="1.0" encoding="utf-8"?>
<calcChain xmlns="http://schemas.openxmlformats.org/spreadsheetml/2006/main">
  <c r="E15" i="12" l="1"/>
  <c r="E16" i="11" l="1"/>
  <c r="E15" i="9" l="1"/>
  <c r="E14" i="10"/>
  <c r="E14" i="8" l="1"/>
  <c r="E15" i="7" l="1"/>
  <c r="E15" i="4" l="1"/>
  <c r="E16" i="6"/>
  <c r="E16" i="5" l="1"/>
  <c r="E47" i="3" l="1"/>
  <c r="E52" i="3" s="1"/>
  <c r="E44" i="3"/>
  <c r="E42" i="3"/>
  <c r="E51" i="3" l="1"/>
  <c r="E46" i="3"/>
  <c r="E40" i="3"/>
  <c r="E38" i="3"/>
  <c r="E36" i="3"/>
  <c r="E34" i="3"/>
  <c r="E32" i="3"/>
  <c r="E30" i="3"/>
  <c r="E28" i="3"/>
  <c r="E26" i="3"/>
  <c r="E24" i="3"/>
  <c r="E22" i="3"/>
  <c r="E20" i="3"/>
  <c r="E16" i="3"/>
  <c r="E14" i="3"/>
  <c r="E12" i="3"/>
  <c r="E85" i="2" l="1"/>
  <c r="E78" i="2"/>
  <c r="E91" i="2" l="1"/>
  <c r="E92" i="2" l="1"/>
  <c r="E84" i="2"/>
  <c r="E82" i="2"/>
  <c r="E80" i="2"/>
  <c r="E19" i="2"/>
  <c r="E76" i="2"/>
  <c r="E74" i="2"/>
  <c r="E72" i="2"/>
  <c r="E70" i="2"/>
  <c r="E68" i="2"/>
  <c r="E63" i="2"/>
  <c r="E47" i="2"/>
  <c r="E44" i="2"/>
  <c r="E21" i="2"/>
  <c r="E13" i="2"/>
  <c r="E36" i="2" l="1"/>
  <c r="E25" i="2"/>
  <c r="E27" i="2"/>
  <c r="E29" i="2"/>
  <c r="E32" i="2"/>
  <c r="E34" i="2"/>
  <c r="E40" i="2"/>
  <c r="E66" i="2"/>
</calcChain>
</file>

<file path=xl/sharedStrings.xml><?xml version="1.0" encoding="utf-8"?>
<sst xmlns="http://schemas.openxmlformats.org/spreadsheetml/2006/main" count="638" uniqueCount="200">
  <si>
    <t>JAVNA OBJAVA INFORMACIJA O TROŠENJU SREDSTAVA</t>
  </si>
  <si>
    <t>OIB</t>
  </si>
  <si>
    <t>Naziv primatelja</t>
  </si>
  <si>
    <t>Sjedište</t>
  </si>
  <si>
    <t>Vrsta rashoda i izdataka</t>
  </si>
  <si>
    <t>Zaposlenici</t>
  </si>
  <si>
    <t>Konto</t>
  </si>
  <si>
    <t>3111</t>
  </si>
  <si>
    <t>3132</t>
  </si>
  <si>
    <t>1.</t>
  </si>
  <si>
    <t>26.</t>
  </si>
  <si>
    <t>3.</t>
  </si>
  <si>
    <t>25.</t>
  </si>
  <si>
    <t>24.</t>
  </si>
  <si>
    <t>5.</t>
  </si>
  <si>
    <t>9.</t>
  </si>
  <si>
    <t>29.</t>
  </si>
  <si>
    <t>8.</t>
  </si>
  <si>
    <t>30.</t>
  </si>
  <si>
    <t>7.</t>
  </si>
  <si>
    <t>17.</t>
  </si>
  <si>
    <t>28.</t>
  </si>
  <si>
    <t>40.</t>
  </si>
  <si>
    <t>15.</t>
  </si>
  <si>
    <t>2.</t>
  </si>
  <si>
    <t>6.</t>
  </si>
  <si>
    <t>10.</t>
  </si>
  <si>
    <t>11.</t>
  </si>
  <si>
    <t>12.</t>
  </si>
  <si>
    <t>14.</t>
  </si>
  <si>
    <t>18.</t>
  </si>
  <si>
    <t>19.</t>
  </si>
  <si>
    <t>20.</t>
  </si>
  <si>
    <t>21.</t>
  </si>
  <si>
    <t>22.</t>
  </si>
  <si>
    <t>23.</t>
  </si>
  <si>
    <t>27.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</si>
  <si>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</si>
  <si>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</si>
  <si>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</si>
  <si>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</si>
  <si>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</si>
  <si>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</si>
  <si>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</si>
  <si>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</si>
  <si>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</si>
  <si>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41.</t>
  </si>
  <si>
    <t>42.</t>
  </si>
  <si>
    <t>43.</t>
  </si>
  <si>
    <t>Iznos (eur)</t>
  </si>
  <si>
    <t>HZZO</t>
  </si>
  <si>
    <t>ZA SIJEČANJ 2024. GODINE</t>
  </si>
  <si>
    <t>Redni broj</t>
  </si>
  <si>
    <t xml:space="preserve"> </t>
  </si>
  <si>
    <t>VINDIJA d.d.</t>
  </si>
  <si>
    <t>Računalne usluge</t>
  </si>
  <si>
    <t>Materijal i sirovine</t>
  </si>
  <si>
    <t>Bankarske usluge i usluge platnog prometa</t>
  </si>
  <si>
    <t>Usluge telefona, pošte i prijevoza</t>
  </si>
  <si>
    <t>Energija</t>
  </si>
  <si>
    <t>Doprinosi za obvezno zdravstveno osiguranje</t>
  </si>
  <si>
    <t>Bruto plaća za redovan rad</t>
  </si>
  <si>
    <t>Ostali rashodi za zaposlene</t>
  </si>
  <si>
    <t>Naknade za prijevoz, za rad na terenu i odvojeni život</t>
  </si>
  <si>
    <t xml:space="preserve">Zaposlenici </t>
  </si>
  <si>
    <t xml:space="preserve">Ukupno KATEGORIJA 2 </t>
  </si>
  <si>
    <t>Ukupno KATEGORIJA 1</t>
  </si>
  <si>
    <t>Varaždin</t>
  </si>
  <si>
    <t>Ukupno Vindija d.d.</t>
  </si>
  <si>
    <t>Vinkovci</t>
  </si>
  <si>
    <t>Zagreb</t>
  </si>
  <si>
    <t>Osijek</t>
  </si>
  <si>
    <t>Hrvatski telekom d.d.</t>
  </si>
  <si>
    <t>Financijska agencija</t>
  </si>
  <si>
    <t>Ukupno Financijska agencija</t>
  </si>
  <si>
    <t>Hrvatska pošta</t>
  </si>
  <si>
    <t>Velika Gorica</t>
  </si>
  <si>
    <t>Ukupno Hrvatska pošta</t>
  </si>
  <si>
    <t>Hep Opskrba</t>
  </si>
  <si>
    <t>Ukupno Hep Opskrba</t>
  </si>
  <si>
    <t>Ostali rashodi</t>
  </si>
  <si>
    <t>4.</t>
  </si>
  <si>
    <t xml:space="preserve">Ukupno </t>
  </si>
  <si>
    <t>OŠ " MIJAT STOJANOVIĆ" BABINA GREDA</t>
  </si>
  <si>
    <t>V. Nazora 1, Babina Greda</t>
  </si>
  <si>
    <t>OIB:19416329969</t>
  </si>
  <si>
    <t>Bebrinka d.o.o.</t>
  </si>
  <si>
    <t>Ruščica</t>
  </si>
  <si>
    <t>Ekupi d.o.o.</t>
  </si>
  <si>
    <t>Buzin</t>
  </si>
  <si>
    <t>Školska oprema- Gregić j.d.o.o.</t>
  </si>
  <si>
    <t>Oprema</t>
  </si>
  <si>
    <t>Ikea Hrvatska d.o.o.</t>
  </si>
  <si>
    <t>Sesvete-Kraljevac</t>
  </si>
  <si>
    <t>Servis Jozinović</t>
  </si>
  <si>
    <t>Ivankovo</t>
  </si>
  <si>
    <t>Usluge održavanja opreme</t>
  </si>
  <si>
    <t xml:space="preserve">Vinkovački vodovod </t>
  </si>
  <si>
    <t>Opskrba vodom</t>
  </si>
  <si>
    <t>13.</t>
  </si>
  <si>
    <t>Ukupno Bebrinka</t>
  </si>
  <si>
    <t>Ukupno Ekupi</t>
  </si>
  <si>
    <t>Ukupno Školska oprema Gregić</t>
  </si>
  <si>
    <t>Ukupno Ikea Hrvatska</t>
  </si>
  <si>
    <t>Ukupno Servis Jozinović</t>
  </si>
  <si>
    <t>Ukupno Vinkovački vodovod</t>
  </si>
  <si>
    <t>Boso d.o.o</t>
  </si>
  <si>
    <t>Sredstva  za čišćenje</t>
  </si>
  <si>
    <t>Ukupno Boso</t>
  </si>
  <si>
    <t>Funkcija 13</t>
  </si>
  <si>
    <t>Ukupno Funcija 13</t>
  </si>
  <si>
    <t>PBZ banka</t>
  </si>
  <si>
    <t>Ukupno PBZ banka</t>
  </si>
  <si>
    <t>Ledo Plus d.o.o.</t>
  </si>
  <si>
    <t>Ukupno Ledo Plus</t>
  </si>
  <si>
    <t>Fliba d.o.o.</t>
  </si>
  <si>
    <t>Donji Stupnik</t>
  </si>
  <si>
    <t>Ukupno Fliba</t>
  </si>
  <si>
    <t>Ukupno Konzum Plus</t>
  </si>
  <si>
    <t>Konzum Plus</t>
  </si>
  <si>
    <t>Podravka d.d.</t>
  </si>
  <si>
    <t>Koprivnica</t>
  </si>
  <si>
    <t>UkupnoPodravka d.d.</t>
  </si>
  <si>
    <t>Studio knjižara</t>
  </si>
  <si>
    <t xml:space="preserve">Uredski materijal </t>
  </si>
  <si>
    <t>UkupnoStudio knjižara</t>
  </si>
  <si>
    <t>44.</t>
  </si>
  <si>
    <t>Ukupno Hrvatski telekom</t>
  </si>
  <si>
    <t>45.</t>
  </si>
  <si>
    <t>Bon-ton d.o.o.</t>
  </si>
  <si>
    <t>Ukupno Bon-ton</t>
  </si>
  <si>
    <t>46.</t>
  </si>
  <si>
    <t>47.</t>
  </si>
  <si>
    <t>48.</t>
  </si>
  <si>
    <t>Kopirex</t>
  </si>
  <si>
    <t>Slavonski Brod</t>
  </si>
  <si>
    <t>Usluge kopiranja</t>
  </si>
  <si>
    <t>Ukupno Kopirex</t>
  </si>
  <si>
    <t>Solux d.o.o.</t>
  </si>
  <si>
    <t>Analiza postojećeg stanja zgrade</t>
  </si>
  <si>
    <t>Ukupno  Solux</t>
  </si>
  <si>
    <t>49.</t>
  </si>
  <si>
    <t xml:space="preserve">Babogredac </t>
  </si>
  <si>
    <t>Babina Greda</t>
  </si>
  <si>
    <t>Troškovi održavanja</t>
  </si>
  <si>
    <t>Ukupno Babogredac</t>
  </si>
  <si>
    <t>50.</t>
  </si>
  <si>
    <t>HEP-plin d.o.o.</t>
  </si>
  <si>
    <t>Plin</t>
  </si>
  <si>
    <t>Ukupno HEP-plin</t>
  </si>
  <si>
    <t>ZA VELJAČA  2024. GODINE</t>
  </si>
  <si>
    <t>HRT</t>
  </si>
  <si>
    <t>TV pretplata</t>
  </si>
  <si>
    <t>Ukupno HRT</t>
  </si>
  <si>
    <t>Rohaček j.d.o.o.</t>
  </si>
  <si>
    <t>Cerna</t>
  </si>
  <si>
    <t>Namirnice</t>
  </si>
  <si>
    <t>Ukupno Rohaček</t>
  </si>
  <si>
    <t>Sculptor computers NET</t>
  </si>
  <si>
    <t>Ukupno Sculptor computers NET</t>
  </si>
  <si>
    <t>Info-bil</t>
  </si>
  <si>
    <t>Županja</t>
  </si>
  <si>
    <t>Ukupno Info-bil</t>
  </si>
  <si>
    <t>Zaštitainspekt d.o.o.</t>
  </si>
  <si>
    <t>Ukupno Zaštitainspekt d.o.o.</t>
  </si>
  <si>
    <t>Ljekarna Furić</t>
  </si>
  <si>
    <t>Ukupno Ljekarna Furić</t>
  </si>
  <si>
    <t>Jysk d.o.o.</t>
  </si>
  <si>
    <t>Ukupno Jysk d.o.o.</t>
  </si>
  <si>
    <t>Čistoća Županja d.o.o.</t>
  </si>
  <si>
    <t>Odvoz smeća</t>
  </si>
  <si>
    <t>Ukupno Čistoća Županja d.o.o.</t>
  </si>
  <si>
    <t>Hrvatsko matematičko društvo</t>
  </si>
  <si>
    <t>Natjecanje</t>
  </si>
  <si>
    <t>Ukupno Hrvatsko matematičko društvo</t>
  </si>
  <si>
    <t>16.</t>
  </si>
  <si>
    <t>Scripto IT</t>
  </si>
  <si>
    <t>Ukupno Scripto IT</t>
  </si>
  <si>
    <t>e-tehničar</t>
  </si>
  <si>
    <t>ZA OŽUJAK  2024. GODINE</t>
  </si>
  <si>
    <t>Ukupno</t>
  </si>
  <si>
    <t>Ostale podatke objavljuje nadležni proračun.</t>
  </si>
  <si>
    <t>https://transparentnost.zio.hr/vsz/Isplate?NazivSubjekta=&amp;OibSubjekta=&amp;PlatiteljId=211345958&amp;OdDatuma=2024-03-01&amp;__Invariant=OdDatuma&amp;DoDatuma=2024-03-31&amp;__Invariant=DoDatuma</t>
  </si>
  <si>
    <t>ZA TRAVANJ  2024. GODINE</t>
  </si>
  <si>
    <t>https://transparentnost.zio.hr/vsz/Isplate?NazivSubjekta=&amp;OibSubjekta=&amp;PlatiteljId=211345958&amp;OdDatuma=2024-04-01&amp;__Invariant=OdDatuma&amp;DoDatuma=2024-04-30&amp;__Invariant=DoDatuma</t>
  </si>
  <si>
    <t>https://transparentnost.zio.hr/vsz/Isplate?NazivSubjekta=&amp;OibSubjekta=&amp;PlatiteljId=211345958&amp;OdDatuma=2024-05-01&amp;__Invariant=OdDatuma&amp;DoDatuma=2024-05-31&amp;__Invariant=DoDatuma</t>
  </si>
  <si>
    <t>ZA SVIBANJ  2024. GODINE</t>
  </si>
  <si>
    <t>ZA LIPANJ  2024. GODINE</t>
  </si>
  <si>
    <t>https://transparentnost.zio.hr/vsz/Isplate?NazivSubjekta=&amp;OibSubjekta=&amp;PlatiteljId=211345958&amp;OdDatuma=2024-06-01&amp;__Invariant=OdDatuma&amp;DoDatuma=2024-06-30&amp;__Invariant=DoDatuma</t>
  </si>
  <si>
    <t>ZA SRPANJ  2024. GODINE</t>
  </si>
  <si>
    <t>https://transparentnost.zio.hr/vsz/Isplate?NazivSubjekta=&amp;OibSubjekta=&amp;PlatiteljId=211345958&amp;OdDatuma=2024-07-01&amp;__Invariant=OdDatuma&amp;DoDatuma=2024-07-31&amp;__Invariant=DoDatuma</t>
  </si>
  <si>
    <t>ZA KOLOVOZ  2024. GODINE</t>
  </si>
  <si>
    <t>https://transparentnost.zio.hr/vsz/Isplate?NazivSubjekta=&amp;OibSubjekta=&amp;PlatiteljId=211345958&amp;OdDatuma=2024-08-01&amp;__Invariant=OdDatuma&amp;DoDatuma=2024-08-31&amp;__Invariant=DoDatuma</t>
  </si>
  <si>
    <t>ZA RUJAN  2024. GODINE</t>
  </si>
  <si>
    <t>Kralja Tomislava 1, Babina Greda</t>
  </si>
  <si>
    <t>https://transparentnost.zio.hr/vsz/Isplate?NazivSubjekta=&amp;OibSubjekta=&amp;PlatiteljId=211345958&amp;OdDatuma=2024-09-01&amp;__Invariant=OdDatuma&amp;DoDatuma=2024-09-30&amp;__Invariant=DoDatuma</t>
  </si>
  <si>
    <t>ZA LISTOPAD  2024. GODINE</t>
  </si>
  <si>
    <t>https://transparentnost.zio.hr/vsz/Isplate?NazivSubjekta=&amp;OibSubjekta=&amp;PlatiteljId=211345958&amp;OdDatuma=2024-10-01&amp;__Invariant=OdDatuma&amp;DoDatuma=2024-10-31&amp;__Invariant=DoDatuma</t>
  </si>
  <si>
    <t>ZA STUDENI  2024. GODINE</t>
  </si>
  <si>
    <t>https://transparentnost.zio.hr/vsz/Isplate?NazivSubjekta=&amp;OibSubjekta=&amp;PlatiteljId=211345958&amp;OdDatuma=2024-11-01&amp;__Invariant=OdDatuma&amp;DoDatuma=2024-11-30&amp;__Invariant=DoDatuma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</si>
</sst>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66">
    <xf numFmtId="0" fontId="0" fillId="0" borderId="0" xfId="0">
      <alignment vertical="top"/>
    </xf>
    <xf numFmtId="0" fontId="2" fillId="0" borderId="0" xfId="0" applyFont="1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4" fontId="2" fillId="0" borderId="0" xfId="0" applyNumberFormat="1" applyFont="1">
      <alignment vertical="top"/>
    </xf>
    <xf numFmtId="0" fontId="0" fillId="0" borderId="0" xfId="0" applyAlignment="1">
      <alignment horizontal="center" vertical="top"/>
    </xf>
    <xf numFmtId="0" fontId="1" fillId="0" borderId="0" xfId="0" applyFont="1">
      <alignment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1" xfId="0" applyFont="1" applyBorder="1">
      <alignment vertical="top"/>
    </xf>
    <xf numFmtId="0" fontId="4" fillId="0" borderId="1" xfId="0" applyFont="1" applyBorder="1" applyAlignment="1">
      <alignment horizontal="center" vertical="top"/>
    </xf>
    <xf numFmtId="4" fontId="4" fillId="0" borderId="1" xfId="0" applyNumberFormat="1" applyFont="1" applyBorder="1" applyAlignment="1">
      <alignment horizontal="right" vertical="top"/>
    </xf>
    <xf numFmtId="0" fontId="8" fillId="0" borderId="9" xfId="1" applyFont="1" applyFill="1" applyBorder="1" applyAlignment="1">
      <alignment horizontal="left" vertical="center" wrapText="1"/>
    </xf>
    <xf numFmtId="0" fontId="4" fillId="0" borderId="9" xfId="0" applyFont="1" applyBorder="1">
      <alignment vertical="top"/>
    </xf>
    <xf numFmtId="0" fontId="7" fillId="2" borderId="4" xfId="0" applyFont="1" applyFill="1" applyBorder="1" applyAlignment="1">
      <alignment horizontal="center" vertical="top" wrapTex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top"/>
    </xf>
    <xf numFmtId="0" fontId="9" fillId="2" borderId="1" xfId="0" applyFont="1" applyFill="1" applyBorder="1">
      <alignment vertical="top"/>
    </xf>
    <xf numFmtId="4" fontId="9" fillId="2" borderId="1" xfId="0" applyNumberFormat="1" applyFont="1" applyFill="1" applyBorder="1" applyAlignment="1">
      <alignment horizontal="right" vertical="top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9" fillId="2" borderId="8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vertical="center"/>
    </xf>
    <xf numFmtId="0" fontId="11" fillId="0" borderId="0" xfId="0" applyFont="1">
      <alignment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0" fillId="0" borderId="0" xfId="0">
      <alignment vertical="top"/>
    </xf>
    <xf numFmtId="0" fontId="0" fillId="0" borderId="0" xfId="0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top"/>
    </xf>
    <xf numFmtId="0" fontId="9" fillId="2" borderId="3" xfId="0" applyFont="1" applyFill="1" applyBorder="1" applyAlignment="1">
      <alignment horizontal="center" vertical="top"/>
    </xf>
    <xf numFmtId="0" fontId="9" fillId="2" borderId="10" xfId="0" applyFont="1" applyFill="1" applyBorder="1" applyAlignment="1">
      <alignment vertical="top"/>
    </xf>
    <xf numFmtId="0" fontId="10" fillId="0" borderId="0" xfId="0" applyFont="1" applyAlignment="1">
      <alignment horizontal="center" vertical="top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9" fillId="2" borderId="10" xfId="0" applyFont="1" applyFill="1" applyBorder="1" applyAlignment="1">
      <alignment horizontal="center" vertical="center"/>
    </xf>
  </cellXfs>
  <cellStyles count="3">
    <cellStyle name="Hiperveza" xfId="2" builtinId="8"/>
    <cellStyle name="Normalno" xfId="0" builtinId="0"/>
    <cellStyle name="Obično_List4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10-01&amp;__Invariant=OdDatuma&amp;DoDatuma=2024-10-31&amp;__Invariant=DoDatuma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11-01&amp;__Invariant=OdDatuma&amp;DoDatuma=2024-11-30&amp;__Invariant=DoDatum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3-01&amp;__Invariant=OdDatuma&amp;DoDatuma=2024-03-31&amp;__Invariant=DoDatum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4-01&amp;__Invariant=OdDatuma&amp;DoDatuma=2024-04-30&amp;__Invariant=DoDatum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5-01&amp;__Invariant=OdDatuma&amp;DoDatuma=2024-05-31&amp;__Invariant=DoDatuma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6-01&amp;__Invariant=OdDatuma&amp;DoDatuma=2024-06-30&amp;__Invariant=DoDatuma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7-01&amp;__Invariant=OdDatuma&amp;DoDatuma=2024-07-31&amp;__Invariant=DoDatuma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8-01&amp;__Invariant=OdDatuma&amp;DoDatuma=2024-08-31&amp;__Invariant=DoDatuma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tnost.zio.hr/vsz/Isplate?NazivSubjekta=&amp;OibSubjekta=&amp;PlatiteljId=211345958&amp;OdDatuma=2024-09-01&amp;__Invariant=OdDatuma&amp;DoDatuma=2024-09-30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opLeftCell="A58" workbookViewId="0">
      <selection activeCell="F89" sqref="F89:G89"/>
    </sheetView>
  </sheetViews>
  <sheetFormatPr defaultRowHeight="12.75" x14ac:dyDescent="0.2"/>
  <cols>
    <col min="1" max="1" width="7.5703125" customWidth="1"/>
    <col min="2" max="2" width="48.28515625" customWidth="1"/>
    <col min="3" max="3" width="12.7109375" style="5" customWidth="1"/>
    <col min="4" max="4" width="14.85546875" style="5" customWidth="1"/>
    <col min="5" max="5" width="12.28515625" style="3" customWidth="1"/>
    <col min="6" max="6" width="9.140625" style="5"/>
    <col min="7" max="7" width="45.140625" customWidth="1"/>
    <col min="11" max="12" width="10.140625" bestFit="1" customWidth="1"/>
  </cols>
  <sheetData>
    <row r="1" spans="1:12" ht="15" x14ac:dyDescent="0.2">
      <c r="B1" s="2"/>
    </row>
    <row r="2" spans="1:12" ht="15" x14ac:dyDescent="0.2">
      <c r="A2" s="9"/>
      <c r="B2" s="37" t="s">
        <v>83</v>
      </c>
      <c r="C2" s="10"/>
      <c r="D2" s="10"/>
      <c r="E2" s="11"/>
      <c r="F2" s="10"/>
      <c r="G2" s="9"/>
    </row>
    <row r="3" spans="1:12" ht="15" x14ac:dyDescent="0.2">
      <c r="A3" s="9"/>
      <c r="B3" s="37" t="s">
        <v>84</v>
      </c>
      <c r="C3" s="10"/>
      <c r="D3" s="10"/>
      <c r="E3" s="11"/>
      <c r="F3" s="10"/>
      <c r="G3" s="9"/>
    </row>
    <row r="4" spans="1:12" ht="15" x14ac:dyDescent="0.2">
      <c r="A4" s="9"/>
      <c r="B4" s="37" t="s">
        <v>85</v>
      </c>
      <c r="C4" s="10"/>
      <c r="D4" s="10"/>
      <c r="E4" s="11"/>
      <c r="F4" s="10"/>
      <c r="G4" s="9"/>
    </row>
    <row r="5" spans="1:12" ht="15" x14ac:dyDescent="0.2">
      <c r="A5" s="9"/>
      <c r="B5" s="12"/>
      <c r="C5" s="10"/>
      <c r="D5" s="10"/>
      <c r="E5" s="11"/>
      <c r="F5" s="10"/>
      <c r="G5" s="9"/>
    </row>
    <row r="6" spans="1:12" ht="18.75" x14ac:dyDescent="0.2">
      <c r="A6" s="9"/>
      <c r="B6" s="62" t="s">
        <v>0</v>
      </c>
      <c r="C6" s="62"/>
      <c r="D6" s="62"/>
      <c r="E6" s="62"/>
      <c r="F6" s="62"/>
      <c r="G6" s="62"/>
    </row>
    <row r="7" spans="1:12" ht="18.75" x14ac:dyDescent="0.2">
      <c r="A7" s="9"/>
      <c r="B7" s="13"/>
      <c r="C7" s="13"/>
      <c r="D7" s="13"/>
      <c r="E7" s="13"/>
      <c r="F7" s="13"/>
      <c r="G7" s="13"/>
    </row>
    <row r="8" spans="1:12" ht="18.75" x14ac:dyDescent="0.2">
      <c r="A8" s="9"/>
      <c r="B8" s="13"/>
      <c r="C8" s="62" t="s">
        <v>51</v>
      </c>
      <c r="D8" s="62"/>
      <c r="E8" s="62"/>
      <c r="F8" s="62"/>
      <c r="G8" s="13"/>
    </row>
    <row r="9" spans="1:12" ht="13.5" thickBot="1" x14ac:dyDescent="0.25">
      <c r="A9" s="9"/>
      <c r="B9" s="9"/>
      <c r="C9" s="10"/>
      <c r="D9" s="10"/>
      <c r="E9" s="11"/>
      <c r="F9" s="10"/>
      <c r="G9" s="9"/>
    </row>
    <row r="10" spans="1:12" ht="32.25" customHeight="1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12" s="1" customFormat="1" x14ac:dyDescent="0.2">
      <c r="A11" s="14" t="s">
        <v>9</v>
      </c>
      <c r="B11" s="15" t="s">
        <v>86</v>
      </c>
      <c r="C11" s="16">
        <v>9258677265</v>
      </c>
      <c r="D11" s="16" t="s">
        <v>87</v>
      </c>
      <c r="E11" s="17">
        <v>296.77</v>
      </c>
      <c r="F11" s="16">
        <v>3222</v>
      </c>
      <c r="G11" s="18" t="s">
        <v>56</v>
      </c>
      <c r="J11" s="6" t="s">
        <v>53</v>
      </c>
    </row>
    <row r="12" spans="1:12" s="1" customFormat="1" x14ac:dyDescent="0.2">
      <c r="A12" s="14" t="s">
        <v>24</v>
      </c>
      <c r="B12" s="15" t="s">
        <v>86</v>
      </c>
      <c r="C12" s="16">
        <v>9258677265</v>
      </c>
      <c r="D12" s="16" t="s">
        <v>87</v>
      </c>
      <c r="E12" s="17">
        <v>199.79</v>
      </c>
      <c r="F12" s="16">
        <v>3222</v>
      </c>
      <c r="G12" s="18" t="s">
        <v>56</v>
      </c>
      <c r="J12" s="6"/>
    </row>
    <row r="13" spans="1:12" s="1" customFormat="1" x14ac:dyDescent="0.2">
      <c r="A13" s="25"/>
      <c r="B13" s="26" t="s">
        <v>100</v>
      </c>
      <c r="C13" s="59"/>
      <c r="D13" s="60"/>
      <c r="E13" s="27">
        <f>SUM(E11:E12)</f>
        <v>496.55999999999995</v>
      </c>
      <c r="F13" s="59"/>
      <c r="G13" s="61"/>
      <c r="J13" s="6"/>
    </row>
    <row r="14" spans="1:12" s="1" customFormat="1" x14ac:dyDescent="0.2">
      <c r="A14" s="14" t="s">
        <v>11</v>
      </c>
      <c r="B14" s="15" t="s">
        <v>54</v>
      </c>
      <c r="C14" s="16">
        <v>44138062462</v>
      </c>
      <c r="D14" s="16" t="s">
        <v>67</v>
      </c>
      <c r="E14" s="17">
        <v>169.55</v>
      </c>
      <c r="F14" s="16">
        <v>3222</v>
      </c>
      <c r="G14" s="18" t="s">
        <v>56</v>
      </c>
      <c r="L14" s="4"/>
    </row>
    <row r="15" spans="1:12" s="1" customFormat="1" x14ac:dyDescent="0.2">
      <c r="A15" s="14" t="s">
        <v>81</v>
      </c>
      <c r="B15" s="15" t="s">
        <v>54</v>
      </c>
      <c r="C15" s="16">
        <v>44138062462</v>
      </c>
      <c r="D15" s="16" t="s">
        <v>67</v>
      </c>
      <c r="E15" s="17">
        <v>371.42</v>
      </c>
      <c r="F15" s="16">
        <v>3222</v>
      </c>
      <c r="G15" s="18" t="s">
        <v>56</v>
      </c>
      <c r="L15" s="4"/>
    </row>
    <row r="16" spans="1:12" s="1" customFormat="1" x14ac:dyDescent="0.2">
      <c r="A16" s="14" t="s">
        <v>14</v>
      </c>
      <c r="B16" s="15" t="s">
        <v>54</v>
      </c>
      <c r="C16" s="16">
        <v>44138062462</v>
      </c>
      <c r="D16" s="16" t="s">
        <v>67</v>
      </c>
      <c r="E16" s="17">
        <v>87.09</v>
      </c>
      <c r="F16" s="16">
        <v>3222</v>
      </c>
      <c r="G16" s="18" t="s">
        <v>56</v>
      </c>
      <c r="L16" s="4"/>
    </row>
    <row r="17" spans="1:12" s="1" customFormat="1" x14ac:dyDescent="0.2">
      <c r="A17" s="14" t="s">
        <v>25</v>
      </c>
      <c r="B17" s="15" t="s">
        <v>54</v>
      </c>
      <c r="C17" s="16">
        <v>44138062462</v>
      </c>
      <c r="D17" s="16" t="s">
        <v>67</v>
      </c>
      <c r="E17" s="17">
        <v>46.13</v>
      </c>
      <c r="F17" s="16">
        <v>3222</v>
      </c>
      <c r="G17" s="18" t="s">
        <v>56</v>
      </c>
      <c r="L17" s="4"/>
    </row>
    <row r="18" spans="1:12" s="1" customFormat="1" x14ac:dyDescent="0.2">
      <c r="A18" s="14" t="s">
        <v>19</v>
      </c>
      <c r="B18" s="15" t="s">
        <v>54</v>
      </c>
      <c r="C18" s="16">
        <v>44138062462</v>
      </c>
      <c r="D18" s="16" t="s">
        <v>67</v>
      </c>
      <c r="E18" s="17">
        <v>229.72</v>
      </c>
      <c r="F18" s="16">
        <v>3222</v>
      </c>
      <c r="G18" s="18" t="s">
        <v>56</v>
      </c>
      <c r="L18" s="4"/>
    </row>
    <row r="19" spans="1:12" s="1" customFormat="1" x14ac:dyDescent="0.2">
      <c r="A19" s="25"/>
      <c r="B19" s="26" t="s">
        <v>68</v>
      </c>
      <c r="C19" s="59"/>
      <c r="D19" s="60"/>
      <c r="E19" s="27">
        <f>SUM(E14:E18)</f>
        <v>903.91000000000008</v>
      </c>
      <c r="F19" s="59"/>
      <c r="G19" s="61"/>
      <c r="L19" s="4"/>
    </row>
    <row r="20" spans="1:12" s="1" customFormat="1" x14ac:dyDescent="0.2">
      <c r="A20" s="14" t="s">
        <v>17</v>
      </c>
      <c r="B20" s="15" t="s">
        <v>88</v>
      </c>
      <c r="C20" s="16">
        <v>67567085531</v>
      </c>
      <c r="D20" s="16" t="s">
        <v>89</v>
      </c>
      <c r="E20" s="17">
        <v>84.87</v>
      </c>
      <c r="F20" s="16">
        <v>3299</v>
      </c>
      <c r="G20" s="18" t="s">
        <v>80</v>
      </c>
    </row>
    <row r="21" spans="1:12" s="1" customFormat="1" x14ac:dyDescent="0.2">
      <c r="A21" s="25"/>
      <c r="B21" s="26" t="s">
        <v>101</v>
      </c>
      <c r="C21" s="59"/>
      <c r="D21" s="60"/>
      <c r="E21" s="27">
        <f>SUM(E20)</f>
        <v>84.87</v>
      </c>
      <c r="F21" s="59"/>
      <c r="G21" s="61"/>
      <c r="J21" s="6" t="s">
        <v>53</v>
      </c>
    </row>
    <row r="22" spans="1:12" s="1" customFormat="1" x14ac:dyDescent="0.2">
      <c r="A22" s="14" t="s">
        <v>15</v>
      </c>
      <c r="B22" s="15" t="s">
        <v>90</v>
      </c>
      <c r="C22" s="16">
        <v>89077533639</v>
      </c>
      <c r="D22" s="16" t="s">
        <v>70</v>
      </c>
      <c r="E22" s="17">
        <v>1172.8800000000001</v>
      </c>
      <c r="F22" s="16">
        <v>4221</v>
      </c>
      <c r="G22" s="18" t="s">
        <v>91</v>
      </c>
    </row>
    <row r="23" spans="1:12" s="1" customFormat="1" x14ac:dyDescent="0.2">
      <c r="A23" s="25"/>
      <c r="B23" s="26" t="s">
        <v>102</v>
      </c>
      <c r="C23" s="59"/>
      <c r="D23" s="60"/>
      <c r="E23" s="27">
        <v>210.73</v>
      </c>
      <c r="F23" s="59"/>
      <c r="G23" s="61"/>
    </row>
    <row r="24" spans="1:12" s="1" customFormat="1" x14ac:dyDescent="0.2">
      <c r="A24" s="14" t="s">
        <v>26</v>
      </c>
      <c r="B24" s="15" t="s">
        <v>92</v>
      </c>
      <c r="C24" s="16">
        <v>21523879111</v>
      </c>
      <c r="D24" s="16" t="s">
        <v>93</v>
      </c>
      <c r="E24" s="17">
        <v>1511.62</v>
      </c>
      <c r="F24" s="16">
        <v>4221</v>
      </c>
      <c r="G24" s="18" t="s">
        <v>91</v>
      </c>
    </row>
    <row r="25" spans="1:12" s="1" customFormat="1" x14ac:dyDescent="0.2">
      <c r="A25" s="25"/>
      <c r="B25" s="26" t="s">
        <v>103</v>
      </c>
      <c r="C25" s="59"/>
      <c r="D25" s="60"/>
      <c r="E25" s="27">
        <f>SUM(E24)</f>
        <v>1511.62</v>
      </c>
      <c r="F25" s="59"/>
      <c r="G25" s="61"/>
    </row>
    <row r="26" spans="1:12" s="1" customFormat="1" x14ac:dyDescent="0.2">
      <c r="A26" s="14" t="s">
        <v>27</v>
      </c>
      <c r="B26" s="15" t="s">
        <v>94</v>
      </c>
      <c r="C26" s="16">
        <v>27462850642</v>
      </c>
      <c r="D26" s="16" t="s">
        <v>95</v>
      </c>
      <c r="E26" s="17">
        <v>146.25</v>
      </c>
      <c r="F26" s="16">
        <v>3232</v>
      </c>
      <c r="G26" s="19" t="s">
        <v>96</v>
      </c>
    </row>
    <row r="27" spans="1:12" s="1" customFormat="1" x14ac:dyDescent="0.2">
      <c r="A27" s="25"/>
      <c r="B27" s="26" t="s">
        <v>104</v>
      </c>
      <c r="C27" s="59"/>
      <c r="D27" s="60"/>
      <c r="E27" s="27">
        <f>SUM(E26)</f>
        <v>146.25</v>
      </c>
      <c r="F27" s="59"/>
      <c r="G27" s="61"/>
    </row>
    <row r="28" spans="1:12" s="1" customFormat="1" x14ac:dyDescent="0.2">
      <c r="A28" s="14" t="s">
        <v>28</v>
      </c>
      <c r="B28" s="15" t="s">
        <v>97</v>
      </c>
      <c r="C28" s="16">
        <v>30638414709</v>
      </c>
      <c r="D28" s="16" t="s">
        <v>69</v>
      </c>
      <c r="E28" s="17">
        <v>130.94999999999999</v>
      </c>
      <c r="F28" s="16">
        <v>3234</v>
      </c>
      <c r="G28" s="19" t="s">
        <v>98</v>
      </c>
    </row>
    <row r="29" spans="1:12" s="1" customFormat="1" x14ac:dyDescent="0.2">
      <c r="A29" s="25"/>
      <c r="B29" s="26" t="s">
        <v>105</v>
      </c>
      <c r="C29" s="59"/>
      <c r="D29" s="60"/>
      <c r="E29" s="27">
        <f>SUM(E28)</f>
        <v>130.94999999999999</v>
      </c>
      <c r="F29" s="59"/>
      <c r="G29" s="61"/>
    </row>
    <row r="30" spans="1:12" s="1" customFormat="1" x14ac:dyDescent="0.2">
      <c r="A30" s="14" t="s">
        <v>99</v>
      </c>
      <c r="B30" s="15" t="s">
        <v>106</v>
      </c>
      <c r="C30" s="16">
        <v>91958721295</v>
      </c>
      <c r="D30" s="16" t="s">
        <v>69</v>
      </c>
      <c r="E30" s="17">
        <v>73.069999999999993</v>
      </c>
      <c r="F30" s="16">
        <v>3222</v>
      </c>
      <c r="G30" s="18" t="s">
        <v>56</v>
      </c>
    </row>
    <row r="31" spans="1:12" s="1" customFormat="1" x14ac:dyDescent="0.2">
      <c r="A31" s="14" t="s">
        <v>29</v>
      </c>
      <c r="B31" s="15" t="s">
        <v>106</v>
      </c>
      <c r="C31" s="16">
        <v>91958721295</v>
      </c>
      <c r="D31" s="16" t="s">
        <v>69</v>
      </c>
      <c r="E31" s="17">
        <v>20.079999999999998</v>
      </c>
      <c r="F31" s="16">
        <v>3221</v>
      </c>
      <c r="G31" s="18" t="s">
        <v>107</v>
      </c>
    </row>
    <row r="32" spans="1:12" s="1" customFormat="1" x14ac:dyDescent="0.2">
      <c r="A32" s="25"/>
      <c r="B32" s="26" t="s">
        <v>108</v>
      </c>
      <c r="C32" s="59"/>
      <c r="D32" s="60"/>
      <c r="E32" s="27">
        <f>SUM(E30:E31)</f>
        <v>93.149999999999991</v>
      </c>
      <c r="F32" s="59"/>
      <c r="G32" s="61"/>
    </row>
    <row r="33" spans="1:10" s="1" customFormat="1" x14ac:dyDescent="0.2">
      <c r="A33" s="14" t="s">
        <v>23</v>
      </c>
      <c r="B33" s="15" t="s">
        <v>109</v>
      </c>
      <c r="C33" s="16">
        <v>17393599173</v>
      </c>
      <c r="D33" s="16" t="s">
        <v>69</v>
      </c>
      <c r="E33" s="17">
        <v>91.25</v>
      </c>
      <c r="F33" s="16">
        <v>3238</v>
      </c>
      <c r="G33" s="19" t="s">
        <v>55</v>
      </c>
    </row>
    <row r="34" spans="1:10" s="1" customFormat="1" x14ac:dyDescent="0.2">
      <c r="A34" s="25"/>
      <c r="B34" s="26" t="s">
        <v>110</v>
      </c>
      <c r="C34" s="59"/>
      <c r="D34" s="60"/>
      <c r="E34" s="27">
        <f>SUM(E33:E33)</f>
        <v>91.25</v>
      </c>
      <c r="F34" s="59"/>
      <c r="G34" s="61"/>
    </row>
    <row r="35" spans="1:10" s="1" customFormat="1" x14ac:dyDescent="0.2">
      <c r="A35" s="14">
        <v>16</v>
      </c>
      <c r="B35" s="15" t="s">
        <v>111</v>
      </c>
      <c r="C35" s="16">
        <v>2535697732</v>
      </c>
      <c r="D35" s="16" t="s">
        <v>70</v>
      </c>
      <c r="E35" s="17">
        <v>51.48</v>
      </c>
      <c r="F35" s="16">
        <v>3431</v>
      </c>
      <c r="G35" s="19" t="s">
        <v>57</v>
      </c>
    </row>
    <row r="36" spans="1:10" s="1" customFormat="1" x14ac:dyDescent="0.2">
      <c r="A36" s="25"/>
      <c r="B36" s="26" t="s">
        <v>112</v>
      </c>
      <c r="C36" s="59"/>
      <c r="D36" s="60"/>
      <c r="E36" s="27">
        <f>SUM(E35:E35)</f>
        <v>51.48</v>
      </c>
      <c r="F36" s="59"/>
      <c r="G36" s="61"/>
    </row>
    <row r="37" spans="1:10" s="1" customFormat="1" x14ac:dyDescent="0.2">
      <c r="A37" s="14" t="s">
        <v>20</v>
      </c>
      <c r="B37" s="15" t="s">
        <v>113</v>
      </c>
      <c r="C37" s="16">
        <v>7179054100</v>
      </c>
      <c r="D37" s="16" t="s">
        <v>70</v>
      </c>
      <c r="E37" s="17">
        <v>343.98</v>
      </c>
      <c r="F37" s="16">
        <v>3222</v>
      </c>
      <c r="G37" s="19" t="s">
        <v>56</v>
      </c>
      <c r="J37" s="6" t="s">
        <v>53</v>
      </c>
    </row>
    <row r="38" spans="1:10" s="1" customFormat="1" x14ac:dyDescent="0.2">
      <c r="A38" s="14" t="s">
        <v>30</v>
      </c>
      <c r="B38" s="15" t="s">
        <v>113</v>
      </c>
      <c r="C38" s="16">
        <v>7179054100</v>
      </c>
      <c r="D38" s="16" t="s">
        <v>70</v>
      </c>
      <c r="E38" s="17">
        <v>174.68</v>
      </c>
      <c r="F38" s="16">
        <v>3222</v>
      </c>
      <c r="G38" s="19" t="s">
        <v>56</v>
      </c>
    </row>
    <row r="39" spans="1:10" s="1" customFormat="1" x14ac:dyDescent="0.2">
      <c r="A39" s="14" t="s">
        <v>31</v>
      </c>
      <c r="B39" s="15" t="s">
        <v>113</v>
      </c>
      <c r="C39" s="16">
        <v>7179054100</v>
      </c>
      <c r="D39" s="16" t="s">
        <v>70</v>
      </c>
      <c r="E39" s="17">
        <v>333.55</v>
      </c>
      <c r="F39" s="16">
        <v>3222</v>
      </c>
      <c r="G39" s="19" t="s">
        <v>56</v>
      </c>
    </row>
    <row r="40" spans="1:10" s="1" customFormat="1" x14ac:dyDescent="0.2">
      <c r="A40" s="25"/>
      <c r="B40" s="26" t="s">
        <v>114</v>
      </c>
      <c r="C40" s="59"/>
      <c r="D40" s="60"/>
      <c r="E40" s="27">
        <f>SUM(E37:E39)</f>
        <v>852.21</v>
      </c>
      <c r="F40" s="59"/>
      <c r="G40" s="61"/>
    </row>
    <row r="41" spans="1:10" s="1" customFormat="1" x14ac:dyDescent="0.2">
      <c r="A41" s="14" t="s">
        <v>32</v>
      </c>
      <c r="B41" s="15" t="s">
        <v>73</v>
      </c>
      <c r="C41" s="16">
        <v>85821130368</v>
      </c>
      <c r="D41" s="16" t="s">
        <v>70</v>
      </c>
      <c r="E41" s="17">
        <v>49.78</v>
      </c>
      <c r="F41" s="16">
        <v>3238</v>
      </c>
      <c r="G41" s="19" t="s">
        <v>55</v>
      </c>
    </row>
    <row r="42" spans="1:10" s="1" customFormat="1" x14ac:dyDescent="0.2">
      <c r="A42" s="14" t="s">
        <v>33</v>
      </c>
      <c r="B42" s="15" t="s">
        <v>73</v>
      </c>
      <c r="C42" s="16">
        <v>85821130368</v>
      </c>
      <c r="D42" s="16" t="s">
        <v>70</v>
      </c>
      <c r="E42" s="17">
        <v>16.18</v>
      </c>
      <c r="F42" s="16">
        <v>3238</v>
      </c>
      <c r="G42" s="19" t="s">
        <v>55</v>
      </c>
    </row>
    <row r="43" spans="1:10" s="1" customFormat="1" x14ac:dyDescent="0.2">
      <c r="A43" s="14" t="s">
        <v>34</v>
      </c>
      <c r="B43" s="15" t="s">
        <v>73</v>
      </c>
      <c r="C43" s="16">
        <v>85821130368</v>
      </c>
      <c r="D43" s="16" t="s">
        <v>70</v>
      </c>
      <c r="E43" s="17">
        <v>1.66</v>
      </c>
      <c r="F43" s="16">
        <v>3238</v>
      </c>
      <c r="G43" s="19" t="s">
        <v>55</v>
      </c>
    </row>
    <row r="44" spans="1:10" s="1" customFormat="1" x14ac:dyDescent="0.2">
      <c r="A44" s="25"/>
      <c r="B44" s="26" t="s">
        <v>74</v>
      </c>
      <c r="C44" s="59"/>
      <c r="D44" s="60"/>
      <c r="E44" s="27">
        <f>SUM(E41:E43)</f>
        <v>67.62</v>
      </c>
      <c r="F44" s="59"/>
      <c r="G44" s="61"/>
    </row>
    <row r="45" spans="1:10" s="1" customFormat="1" x14ac:dyDescent="0.2">
      <c r="A45" s="14" t="s">
        <v>35</v>
      </c>
      <c r="B45" s="15" t="s">
        <v>115</v>
      </c>
      <c r="C45" s="16">
        <v>30777726033</v>
      </c>
      <c r="D45" s="16" t="s">
        <v>116</v>
      </c>
      <c r="E45" s="17">
        <v>855.9</v>
      </c>
      <c r="F45" s="16">
        <v>4221</v>
      </c>
      <c r="G45" s="19" t="s">
        <v>91</v>
      </c>
    </row>
    <row r="46" spans="1:10" s="1" customFormat="1" x14ac:dyDescent="0.2">
      <c r="A46" s="14" t="s">
        <v>13</v>
      </c>
      <c r="B46" s="15" t="s">
        <v>115</v>
      </c>
      <c r="C46" s="16">
        <v>30777726033</v>
      </c>
      <c r="D46" s="16" t="s">
        <v>116</v>
      </c>
      <c r="E46" s="17">
        <v>730.96</v>
      </c>
      <c r="F46" s="16">
        <v>4221</v>
      </c>
      <c r="G46" s="19" t="s">
        <v>91</v>
      </c>
    </row>
    <row r="47" spans="1:10" s="1" customFormat="1" x14ac:dyDescent="0.2">
      <c r="A47" s="25"/>
      <c r="B47" s="26" t="s">
        <v>117</v>
      </c>
      <c r="C47" s="59"/>
      <c r="D47" s="60"/>
      <c r="E47" s="27">
        <f>SUM(E45:E46)</f>
        <v>1586.8600000000001</v>
      </c>
      <c r="F47" s="59"/>
      <c r="G47" s="61"/>
    </row>
    <row r="48" spans="1:10" s="1" customFormat="1" x14ac:dyDescent="0.2">
      <c r="A48" s="14" t="s">
        <v>12</v>
      </c>
      <c r="B48" s="15" t="s">
        <v>119</v>
      </c>
      <c r="C48" s="16">
        <v>62226620908</v>
      </c>
      <c r="D48" s="16" t="s">
        <v>70</v>
      </c>
      <c r="E48" s="17">
        <v>38.229999999999997</v>
      </c>
      <c r="F48" s="16">
        <v>3222</v>
      </c>
      <c r="G48" s="19" t="s">
        <v>56</v>
      </c>
    </row>
    <row r="49" spans="1:7" s="1" customFormat="1" x14ac:dyDescent="0.2">
      <c r="A49" s="14" t="s">
        <v>10</v>
      </c>
      <c r="B49" s="15" t="s">
        <v>119</v>
      </c>
      <c r="C49" s="16">
        <v>62226620908</v>
      </c>
      <c r="D49" s="16" t="s">
        <v>70</v>
      </c>
      <c r="E49" s="17">
        <v>12.74</v>
      </c>
      <c r="F49" s="16">
        <v>3222</v>
      </c>
      <c r="G49" s="19" t="s">
        <v>56</v>
      </c>
    </row>
    <row r="50" spans="1:7" s="1" customFormat="1" x14ac:dyDescent="0.2">
      <c r="A50" s="14" t="s">
        <v>36</v>
      </c>
      <c r="B50" s="15" t="s">
        <v>119</v>
      </c>
      <c r="C50" s="16">
        <v>62226620908</v>
      </c>
      <c r="D50" s="16" t="s">
        <v>70</v>
      </c>
      <c r="E50" s="17">
        <v>49.24</v>
      </c>
      <c r="F50" s="16">
        <v>3222</v>
      </c>
      <c r="G50" s="19" t="s">
        <v>56</v>
      </c>
    </row>
    <row r="51" spans="1:7" s="1" customFormat="1" x14ac:dyDescent="0.2">
      <c r="A51" s="14" t="s">
        <v>21</v>
      </c>
      <c r="B51" s="15" t="s">
        <v>119</v>
      </c>
      <c r="C51" s="16">
        <v>62226620908</v>
      </c>
      <c r="D51" s="16" t="s">
        <v>70</v>
      </c>
      <c r="E51" s="17">
        <v>193.56</v>
      </c>
      <c r="F51" s="16">
        <v>3222</v>
      </c>
      <c r="G51" s="19" t="s">
        <v>56</v>
      </c>
    </row>
    <row r="52" spans="1:7" s="1" customFormat="1" x14ac:dyDescent="0.2">
      <c r="A52" s="14" t="s">
        <v>16</v>
      </c>
      <c r="B52" s="15" t="s">
        <v>119</v>
      </c>
      <c r="C52" s="16">
        <v>62226620908</v>
      </c>
      <c r="D52" s="16" t="s">
        <v>70</v>
      </c>
      <c r="E52" s="17">
        <v>199.86</v>
      </c>
      <c r="F52" s="16">
        <v>3222</v>
      </c>
      <c r="G52" s="19" t="s">
        <v>56</v>
      </c>
    </row>
    <row r="53" spans="1:7" s="1" customFormat="1" x14ac:dyDescent="0.2">
      <c r="A53" s="14" t="s">
        <v>18</v>
      </c>
      <c r="B53" s="15" t="s">
        <v>119</v>
      </c>
      <c r="C53" s="16">
        <v>62226620908</v>
      </c>
      <c r="D53" s="16" t="s">
        <v>70</v>
      </c>
      <c r="E53" s="17">
        <v>167.12</v>
      </c>
      <c r="F53" s="16">
        <v>3222</v>
      </c>
      <c r="G53" s="19" t="s">
        <v>56</v>
      </c>
    </row>
    <row r="54" spans="1:7" s="1" customFormat="1" x14ac:dyDescent="0.2">
      <c r="A54" s="14" t="s">
        <v>37</v>
      </c>
      <c r="B54" s="15" t="s">
        <v>119</v>
      </c>
      <c r="C54" s="16">
        <v>62226620908</v>
      </c>
      <c r="D54" s="16" t="s">
        <v>70</v>
      </c>
      <c r="E54" s="17">
        <v>39.82</v>
      </c>
      <c r="F54" s="16">
        <v>3222</v>
      </c>
      <c r="G54" s="19" t="s">
        <v>56</v>
      </c>
    </row>
    <row r="55" spans="1:7" s="1" customFormat="1" x14ac:dyDescent="0.2">
      <c r="A55" s="14" t="s">
        <v>38</v>
      </c>
      <c r="B55" s="15" t="s">
        <v>119</v>
      </c>
      <c r="C55" s="16">
        <v>62226620908</v>
      </c>
      <c r="D55" s="16" t="s">
        <v>70</v>
      </c>
      <c r="E55" s="17">
        <v>80.66</v>
      </c>
      <c r="F55" s="16">
        <v>3222</v>
      </c>
      <c r="G55" s="19" t="s">
        <v>56</v>
      </c>
    </row>
    <row r="56" spans="1:7" s="1" customFormat="1" x14ac:dyDescent="0.2">
      <c r="A56" s="14" t="s">
        <v>39</v>
      </c>
      <c r="B56" s="15" t="s">
        <v>119</v>
      </c>
      <c r="C56" s="16">
        <v>62226620908</v>
      </c>
      <c r="D56" s="16" t="s">
        <v>70</v>
      </c>
      <c r="E56" s="17">
        <v>21.5</v>
      </c>
      <c r="F56" s="16">
        <v>3222</v>
      </c>
      <c r="G56" s="19" t="s">
        <v>56</v>
      </c>
    </row>
    <row r="57" spans="1:7" s="1" customFormat="1" x14ac:dyDescent="0.2">
      <c r="A57" s="14" t="s">
        <v>40</v>
      </c>
      <c r="B57" s="15" t="s">
        <v>119</v>
      </c>
      <c r="C57" s="16">
        <v>62226620908</v>
      </c>
      <c r="D57" s="16" t="s">
        <v>70</v>
      </c>
      <c r="E57" s="17">
        <v>35.950000000000003</v>
      </c>
      <c r="F57" s="16">
        <v>3222</v>
      </c>
      <c r="G57" s="19" t="s">
        <v>56</v>
      </c>
    </row>
    <row r="58" spans="1:7" s="1" customFormat="1" x14ac:dyDescent="0.2">
      <c r="A58" s="14" t="s">
        <v>41</v>
      </c>
      <c r="B58" s="15" t="s">
        <v>119</v>
      </c>
      <c r="C58" s="16">
        <v>62226620908</v>
      </c>
      <c r="D58" s="16" t="s">
        <v>70</v>
      </c>
      <c r="E58" s="17">
        <v>31.32</v>
      </c>
      <c r="F58" s="16">
        <v>3222</v>
      </c>
      <c r="G58" s="19" t="s">
        <v>56</v>
      </c>
    </row>
    <row r="59" spans="1:7" s="1" customFormat="1" x14ac:dyDescent="0.2">
      <c r="A59" s="14" t="s">
        <v>42</v>
      </c>
      <c r="B59" s="15" t="s">
        <v>119</v>
      </c>
      <c r="C59" s="16">
        <v>62226620908</v>
      </c>
      <c r="D59" s="16" t="s">
        <v>70</v>
      </c>
      <c r="E59" s="17">
        <v>90.98</v>
      </c>
      <c r="F59" s="16">
        <v>3222</v>
      </c>
      <c r="G59" s="19" t="s">
        <v>56</v>
      </c>
    </row>
    <row r="60" spans="1:7" s="1" customFormat="1" x14ac:dyDescent="0.2">
      <c r="A60" s="14" t="s">
        <v>43</v>
      </c>
      <c r="B60" s="15" t="s">
        <v>119</v>
      </c>
      <c r="C60" s="16">
        <v>62226620908</v>
      </c>
      <c r="D60" s="16" t="s">
        <v>70</v>
      </c>
      <c r="E60" s="17">
        <v>25.85</v>
      </c>
      <c r="F60" s="16">
        <v>3222</v>
      </c>
      <c r="G60" s="19" t="s">
        <v>56</v>
      </c>
    </row>
    <row r="61" spans="1:7" s="1" customFormat="1" x14ac:dyDescent="0.2">
      <c r="A61" s="14" t="s">
        <v>44</v>
      </c>
      <c r="B61" s="15" t="s">
        <v>119</v>
      </c>
      <c r="C61" s="16">
        <v>62226620908</v>
      </c>
      <c r="D61" s="16" t="s">
        <v>70</v>
      </c>
      <c r="E61" s="17">
        <v>36.36</v>
      </c>
      <c r="F61" s="16">
        <v>3222</v>
      </c>
      <c r="G61" s="19" t="s">
        <v>56</v>
      </c>
    </row>
    <row r="62" spans="1:7" s="1" customFormat="1" x14ac:dyDescent="0.2">
      <c r="A62" s="14" t="s">
        <v>45</v>
      </c>
      <c r="B62" s="15" t="s">
        <v>119</v>
      </c>
      <c r="C62" s="16">
        <v>62226620908</v>
      </c>
      <c r="D62" s="16" t="s">
        <v>70</v>
      </c>
      <c r="E62" s="17">
        <v>29.65</v>
      </c>
      <c r="F62" s="16">
        <v>3222</v>
      </c>
      <c r="G62" s="19" t="s">
        <v>56</v>
      </c>
    </row>
    <row r="63" spans="1:7" s="1" customFormat="1" x14ac:dyDescent="0.2">
      <c r="A63" s="25"/>
      <c r="B63" s="26" t="s">
        <v>118</v>
      </c>
      <c r="C63" s="59"/>
      <c r="D63" s="60"/>
      <c r="E63" s="27">
        <f>SUM(E48:E62)</f>
        <v>1052.8400000000001</v>
      </c>
      <c r="F63" s="59"/>
      <c r="G63" s="61"/>
    </row>
    <row r="64" spans="1:7" s="1" customFormat="1" x14ac:dyDescent="0.2">
      <c r="A64" s="14" t="s">
        <v>22</v>
      </c>
      <c r="B64" s="15" t="s">
        <v>120</v>
      </c>
      <c r="C64" s="16">
        <v>18928523252</v>
      </c>
      <c r="D64" s="16" t="s">
        <v>121</v>
      </c>
      <c r="E64" s="17">
        <v>3.74</v>
      </c>
      <c r="F64" s="16">
        <v>3222</v>
      </c>
      <c r="G64" s="19" t="s">
        <v>56</v>
      </c>
    </row>
    <row r="65" spans="1:7" s="1" customFormat="1" x14ac:dyDescent="0.2">
      <c r="A65" s="14" t="s">
        <v>46</v>
      </c>
      <c r="B65" s="15" t="s">
        <v>120</v>
      </c>
      <c r="C65" s="16">
        <v>18928523252</v>
      </c>
      <c r="D65" s="16" t="s">
        <v>121</v>
      </c>
      <c r="E65" s="17">
        <v>264.10000000000002</v>
      </c>
      <c r="F65" s="16">
        <v>3222</v>
      </c>
      <c r="G65" s="19" t="s">
        <v>56</v>
      </c>
    </row>
    <row r="66" spans="1:7" s="1" customFormat="1" x14ac:dyDescent="0.2">
      <c r="A66" s="25"/>
      <c r="B66" s="26" t="s">
        <v>122</v>
      </c>
      <c r="C66" s="59"/>
      <c r="D66" s="60"/>
      <c r="E66" s="27">
        <f>SUM(E64:E65)</f>
        <v>267.84000000000003</v>
      </c>
      <c r="F66" s="59"/>
      <c r="G66" s="61"/>
    </row>
    <row r="67" spans="1:7" s="1" customFormat="1" x14ac:dyDescent="0.2">
      <c r="A67" s="14" t="s">
        <v>47</v>
      </c>
      <c r="B67" s="15" t="s">
        <v>123</v>
      </c>
      <c r="C67" s="16">
        <v>8733991995</v>
      </c>
      <c r="D67" s="16" t="s">
        <v>69</v>
      </c>
      <c r="E67" s="17">
        <v>48.25</v>
      </c>
      <c r="F67" s="16">
        <v>3221</v>
      </c>
      <c r="G67" s="19" t="s">
        <v>124</v>
      </c>
    </row>
    <row r="68" spans="1:7" s="1" customFormat="1" x14ac:dyDescent="0.2">
      <c r="A68" s="25"/>
      <c r="B68" s="26" t="s">
        <v>125</v>
      </c>
      <c r="C68" s="28"/>
      <c r="D68" s="29"/>
      <c r="E68" s="27">
        <f>SUM(E67)</f>
        <v>48.25</v>
      </c>
      <c r="F68" s="28"/>
      <c r="G68" s="30"/>
    </row>
    <row r="69" spans="1:7" s="1" customFormat="1" x14ac:dyDescent="0.2">
      <c r="A69" s="14" t="s">
        <v>48</v>
      </c>
      <c r="B69" s="15" t="s">
        <v>75</v>
      </c>
      <c r="C69" s="16">
        <v>87311810356</v>
      </c>
      <c r="D69" s="16" t="s">
        <v>76</v>
      </c>
      <c r="E69" s="17">
        <v>35.06</v>
      </c>
      <c r="F69" s="16">
        <v>3231</v>
      </c>
      <c r="G69" s="19" t="s">
        <v>58</v>
      </c>
    </row>
    <row r="70" spans="1:7" s="1" customFormat="1" x14ac:dyDescent="0.2">
      <c r="A70" s="25"/>
      <c r="B70" s="26" t="s">
        <v>77</v>
      </c>
      <c r="C70" s="28"/>
      <c r="D70" s="29"/>
      <c r="E70" s="27">
        <f>SUM(E69)</f>
        <v>35.06</v>
      </c>
      <c r="F70" s="28"/>
      <c r="G70" s="30"/>
    </row>
    <row r="71" spans="1:7" s="1" customFormat="1" x14ac:dyDescent="0.2">
      <c r="A71" s="14" t="s">
        <v>126</v>
      </c>
      <c r="B71" s="15" t="s">
        <v>72</v>
      </c>
      <c r="C71" s="16">
        <v>81793146560</v>
      </c>
      <c r="D71" s="16" t="s">
        <v>70</v>
      </c>
      <c r="E71" s="17">
        <v>155.54</v>
      </c>
      <c r="F71" s="16">
        <v>3231</v>
      </c>
      <c r="G71" s="19" t="s">
        <v>58</v>
      </c>
    </row>
    <row r="72" spans="1:7" s="1" customFormat="1" x14ac:dyDescent="0.2">
      <c r="A72" s="25"/>
      <c r="B72" s="26" t="s">
        <v>127</v>
      </c>
      <c r="C72" s="28"/>
      <c r="D72" s="29"/>
      <c r="E72" s="27">
        <f>SUM(E71)</f>
        <v>155.54</v>
      </c>
      <c r="F72" s="28"/>
      <c r="G72" s="30"/>
    </row>
    <row r="73" spans="1:7" s="1" customFormat="1" x14ac:dyDescent="0.2">
      <c r="A73" s="14" t="s">
        <v>128</v>
      </c>
      <c r="B73" s="15" t="s">
        <v>129</v>
      </c>
      <c r="C73" s="16">
        <v>52931027628</v>
      </c>
      <c r="D73" s="16" t="s">
        <v>70</v>
      </c>
      <c r="E73" s="17">
        <v>52.13</v>
      </c>
      <c r="F73" s="16">
        <v>3221</v>
      </c>
      <c r="G73" s="19" t="s">
        <v>107</v>
      </c>
    </row>
    <row r="74" spans="1:7" s="1" customFormat="1" x14ac:dyDescent="0.2">
      <c r="A74" s="25"/>
      <c r="B74" s="26" t="s">
        <v>130</v>
      </c>
      <c r="C74" s="28"/>
      <c r="D74" s="29"/>
      <c r="E74" s="27">
        <f>SUM(E73)</f>
        <v>52.13</v>
      </c>
      <c r="F74" s="28"/>
      <c r="G74" s="30"/>
    </row>
    <row r="75" spans="1:7" s="1" customFormat="1" x14ac:dyDescent="0.2">
      <c r="A75" s="14" t="s">
        <v>131</v>
      </c>
      <c r="B75" s="15" t="s">
        <v>78</v>
      </c>
      <c r="C75" s="16">
        <v>63073332379</v>
      </c>
      <c r="D75" s="16" t="s">
        <v>70</v>
      </c>
      <c r="E75" s="17">
        <v>938.13</v>
      </c>
      <c r="F75" s="16">
        <v>3223</v>
      </c>
      <c r="G75" s="19" t="s">
        <v>59</v>
      </c>
    </row>
    <row r="76" spans="1:7" s="1" customFormat="1" x14ac:dyDescent="0.2">
      <c r="A76" s="25"/>
      <c r="B76" s="26" t="s">
        <v>79</v>
      </c>
      <c r="C76" s="28"/>
      <c r="D76" s="29"/>
      <c r="E76" s="27">
        <f>SUM(E75)</f>
        <v>938.13</v>
      </c>
      <c r="F76" s="28"/>
      <c r="G76" s="30"/>
    </row>
    <row r="77" spans="1:7" s="1" customFormat="1" x14ac:dyDescent="0.2">
      <c r="A77" s="14" t="s">
        <v>132</v>
      </c>
      <c r="B77" s="15" t="s">
        <v>134</v>
      </c>
      <c r="C77" s="16">
        <v>27043252729</v>
      </c>
      <c r="D77" s="16" t="s">
        <v>135</v>
      </c>
      <c r="E77" s="17">
        <v>55.66</v>
      </c>
      <c r="F77" s="16">
        <v>3239</v>
      </c>
      <c r="G77" s="19" t="s">
        <v>136</v>
      </c>
    </row>
    <row r="78" spans="1:7" s="1" customFormat="1" x14ac:dyDescent="0.2">
      <c r="A78" s="25"/>
      <c r="B78" s="26" t="s">
        <v>137</v>
      </c>
      <c r="C78" s="28"/>
      <c r="D78" s="29"/>
      <c r="E78" s="27">
        <f>SUM(E77:E77)</f>
        <v>55.66</v>
      </c>
      <c r="F78" s="28"/>
      <c r="G78" s="30"/>
    </row>
    <row r="79" spans="1:7" s="1" customFormat="1" x14ac:dyDescent="0.2">
      <c r="A79" s="14" t="s">
        <v>133</v>
      </c>
      <c r="B79" s="15" t="s">
        <v>138</v>
      </c>
      <c r="C79" s="16">
        <v>52311410218</v>
      </c>
      <c r="D79" s="16" t="s">
        <v>69</v>
      </c>
      <c r="E79" s="17">
        <v>3250</v>
      </c>
      <c r="F79" s="16">
        <v>3239</v>
      </c>
      <c r="G79" s="19" t="s">
        <v>139</v>
      </c>
    </row>
    <row r="80" spans="1:7" s="1" customFormat="1" x14ac:dyDescent="0.2">
      <c r="A80" s="25"/>
      <c r="B80" s="26" t="s">
        <v>140</v>
      </c>
      <c r="C80" s="28"/>
      <c r="D80" s="29"/>
      <c r="E80" s="27">
        <f>SUM(E79)</f>
        <v>3250</v>
      </c>
      <c r="F80" s="28"/>
      <c r="G80" s="30"/>
    </row>
    <row r="81" spans="1:7" s="1" customFormat="1" x14ac:dyDescent="0.2">
      <c r="A81" s="14" t="s">
        <v>141</v>
      </c>
      <c r="B81" s="15" t="s">
        <v>142</v>
      </c>
      <c r="C81" s="16">
        <v>71826788243</v>
      </c>
      <c r="D81" s="16" t="s">
        <v>143</v>
      </c>
      <c r="E81" s="17">
        <v>101.94</v>
      </c>
      <c r="F81" s="16">
        <v>3224</v>
      </c>
      <c r="G81" s="19" t="s">
        <v>144</v>
      </c>
    </row>
    <row r="82" spans="1:7" s="1" customFormat="1" x14ac:dyDescent="0.2">
      <c r="A82" s="25"/>
      <c r="B82" s="26" t="s">
        <v>145</v>
      </c>
      <c r="C82" s="28"/>
      <c r="D82" s="29"/>
      <c r="E82" s="27">
        <f>SUM(E81)</f>
        <v>101.94</v>
      </c>
      <c r="F82" s="28"/>
      <c r="G82" s="30"/>
    </row>
    <row r="83" spans="1:7" s="1" customFormat="1" x14ac:dyDescent="0.2">
      <c r="A83" s="14" t="s">
        <v>146</v>
      </c>
      <c r="B83" s="15" t="s">
        <v>147</v>
      </c>
      <c r="C83" s="16">
        <v>41317489366</v>
      </c>
      <c r="D83" s="16" t="s">
        <v>71</v>
      </c>
      <c r="E83" s="17">
        <v>2735.05</v>
      </c>
      <c r="F83" s="16">
        <v>3223</v>
      </c>
      <c r="G83" s="19" t="s">
        <v>148</v>
      </c>
    </row>
    <row r="84" spans="1:7" s="1" customFormat="1" x14ac:dyDescent="0.2">
      <c r="A84" s="25"/>
      <c r="B84" s="26" t="s">
        <v>149</v>
      </c>
      <c r="C84" s="28"/>
      <c r="D84" s="29"/>
      <c r="E84" s="27">
        <f>SUM(E83)</f>
        <v>2735.05</v>
      </c>
      <c r="F84" s="28"/>
      <c r="G84" s="30"/>
    </row>
    <row r="85" spans="1:7" s="8" customFormat="1" ht="23.25" customHeight="1" x14ac:dyDescent="0.2">
      <c r="A85" s="31"/>
      <c r="B85" s="32" t="s">
        <v>66</v>
      </c>
      <c r="C85" s="33"/>
      <c r="D85" s="34"/>
      <c r="E85" s="35">
        <f>SUM(E13+E19+E21+E23+E25+E27+E29+E32+E34+E36+E40+E44+E47+E63+E66+E68+E70+E72+E74+E76+E78+E80+E82+E84)</f>
        <v>14919.900000000001</v>
      </c>
      <c r="F85" s="33"/>
      <c r="G85" s="36"/>
    </row>
    <row r="86" spans="1:7" s="8" customFormat="1" ht="12.75" customHeight="1" x14ac:dyDescent="0.2">
      <c r="A86" s="14" t="s">
        <v>9</v>
      </c>
      <c r="B86" s="15" t="s">
        <v>5</v>
      </c>
      <c r="C86" s="16"/>
      <c r="D86" s="16"/>
      <c r="E86" s="17">
        <v>62270.36</v>
      </c>
      <c r="F86" s="16" t="s">
        <v>7</v>
      </c>
      <c r="G86" s="19" t="s">
        <v>61</v>
      </c>
    </row>
    <row r="87" spans="1:7" s="8" customFormat="1" ht="12.75" customHeight="1" x14ac:dyDescent="0.2">
      <c r="A87" s="14" t="s">
        <v>24</v>
      </c>
      <c r="B87" s="15" t="s">
        <v>50</v>
      </c>
      <c r="C87" s="16"/>
      <c r="D87" s="16"/>
      <c r="E87" s="17">
        <v>10274.6</v>
      </c>
      <c r="F87" s="16" t="s">
        <v>8</v>
      </c>
      <c r="G87" s="19" t="s">
        <v>60</v>
      </c>
    </row>
    <row r="88" spans="1:7" s="7" customFormat="1" ht="12.75" customHeight="1" x14ac:dyDescent="0.2">
      <c r="A88" s="14" t="s">
        <v>11</v>
      </c>
      <c r="B88" s="15" t="s">
        <v>5</v>
      </c>
      <c r="C88" s="16"/>
      <c r="D88" s="16"/>
      <c r="E88" s="17">
        <v>2632.83</v>
      </c>
      <c r="F88" s="16">
        <v>3212</v>
      </c>
      <c r="G88" s="18" t="s">
        <v>63</v>
      </c>
    </row>
    <row r="89" spans="1:7" x14ac:dyDescent="0.2">
      <c r="A89" s="14" t="s">
        <v>81</v>
      </c>
      <c r="B89" s="15" t="s">
        <v>64</v>
      </c>
      <c r="C89" s="16"/>
      <c r="D89" s="16"/>
      <c r="E89" s="17">
        <v>1501.78</v>
      </c>
      <c r="F89" s="16">
        <v>3121</v>
      </c>
      <c r="G89" s="19" t="s">
        <v>62</v>
      </c>
    </row>
    <row r="90" spans="1:7" x14ac:dyDescent="0.2">
      <c r="A90" s="14" t="s">
        <v>14</v>
      </c>
      <c r="B90" s="15" t="s">
        <v>50</v>
      </c>
      <c r="C90" s="16"/>
      <c r="D90" s="16"/>
      <c r="E90" s="17">
        <v>72.23</v>
      </c>
      <c r="F90" s="16">
        <v>3132</v>
      </c>
      <c r="G90" s="19" t="s">
        <v>60</v>
      </c>
    </row>
    <row r="91" spans="1:7" x14ac:dyDescent="0.2">
      <c r="A91" s="31"/>
      <c r="B91" s="32" t="s">
        <v>65</v>
      </c>
      <c r="C91" s="56"/>
      <c r="D91" s="57"/>
      <c r="E91" s="35">
        <f>SUM(E86:E90)</f>
        <v>76751.8</v>
      </c>
      <c r="F91" s="56"/>
      <c r="G91" s="58"/>
    </row>
    <row r="92" spans="1:7" x14ac:dyDescent="0.2">
      <c r="A92" s="31"/>
      <c r="B92" s="32" t="s">
        <v>82</v>
      </c>
      <c r="C92" s="56"/>
      <c r="D92" s="57"/>
      <c r="E92" s="35">
        <f>SUM(E85:E90)</f>
        <v>91671.700000000012</v>
      </c>
      <c r="F92" s="56"/>
      <c r="G92" s="58"/>
    </row>
  </sheetData>
  <mergeCells count="36">
    <mergeCell ref="B6:G6"/>
    <mergeCell ref="C8:F8"/>
    <mergeCell ref="C13:D13"/>
    <mergeCell ref="F13:G13"/>
    <mergeCell ref="C19:D19"/>
    <mergeCell ref="F19:G19"/>
    <mergeCell ref="C23:D23"/>
    <mergeCell ref="F23:G23"/>
    <mergeCell ref="C25:D25"/>
    <mergeCell ref="F25:G25"/>
    <mergeCell ref="C34:D34"/>
    <mergeCell ref="F34:G34"/>
    <mergeCell ref="C36:D36"/>
    <mergeCell ref="F36:G36"/>
    <mergeCell ref="C27:D27"/>
    <mergeCell ref="F27:G27"/>
    <mergeCell ref="C29:D29"/>
    <mergeCell ref="F29:G29"/>
    <mergeCell ref="C32:D32"/>
    <mergeCell ref="F32:G32"/>
    <mergeCell ref="C91:D91"/>
    <mergeCell ref="F91:G91"/>
    <mergeCell ref="C21:D21"/>
    <mergeCell ref="F21:G21"/>
    <mergeCell ref="C92:D92"/>
    <mergeCell ref="F92:G92"/>
    <mergeCell ref="C63:D63"/>
    <mergeCell ref="F63:G63"/>
    <mergeCell ref="C66:D66"/>
    <mergeCell ref="F66:G66"/>
    <mergeCell ref="C40:D40"/>
    <mergeCell ref="F40:G40"/>
    <mergeCell ref="C44:D44"/>
    <mergeCell ref="F44:G44"/>
    <mergeCell ref="C47:D47"/>
    <mergeCell ref="F47:G47"/>
  </mergeCells>
  <pageMargins left="0.7" right="0.7" top="0.75" bottom="0.75" header="0.3" footer="0.3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sqref="A1:XFD1048576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194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54"/>
      <c r="C7" s="54"/>
      <c r="D7" s="54"/>
      <c r="E7" s="54"/>
      <c r="F7" s="54"/>
      <c r="G7" s="54"/>
    </row>
    <row r="8" spans="1:7" ht="18.75" x14ac:dyDescent="0.2">
      <c r="A8" s="9"/>
      <c r="B8" s="54"/>
      <c r="C8" s="62" t="s">
        <v>196</v>
      </c>
      <c r="D8" s="62"/>
      <c r="E8" s="62"/>
      <c r="F8" s="62"/>
      <c r="G8" s="54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81336.56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12904.13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3724.32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1743.86</v>
      </c>
      <c r="F14" s="16">
        <v>3121</v>
      </c>
      <c r="G14" s="19" t="s">
        <v>62</v>
      </c>
    </row>
    <row r="15" spans="1:7" x14ac:dyDescent="0.2">
      <c r="A15" s="14" t="s">
        <v>14</v>
      </c>
      <c r="B15" s="15" t="s">
        <v>50</v>
      </c>
      <c r="C15" s="16"/>
      <c r="D15" s="16"/>
      <c r="E15" s="17">
        <v>29.03</v>
      </c>
      <c r="F15" s="16">
        <v>3132</v>
      </c>
      <c r="G15" s="19" t="s">
        <v>60</v>
      </c>
    </row>
    <row r="16" spans="1:7" x14ac:dyDescent="0.2">
      <c r="A16" s="31"/>
      <c r="B16" s="32" t="s">
        <v>180</v>
      </c>
      <c r="C16" s="56"/>
      <c r="D16" s="57"/>
      <c r="E16" s="35">
        <f>SUM(E11:E15)</f>
        <v>99737.900000000009</v>
      </c>
      <c r="F16" s="56"/>
      <c r="G16" s="58"/>
    </row>
    <row r="17" spans="2:7" x14ac:dyDescent="0.2">
      <c r="C17" s="5"/>
      <c r="D17" s="5"/>
      <c r="E17" s="3"/>
      <c r="F17" s="5"/>
    </row>
    <row r="18" spans="2:7" x14ac:dyDescent="0.2">
      <c r="C18" s="5"/>
      <c r="D18" s="5"/>
      <c r="E18" s="3"/>
      <c r="F18" s="5"/>
    </row>
    <row r="19" spans="2:7" x14ac:dyDescent="0.2">
      <c r="B19" s="46" t="s">
        <v>181</v>
      </c>
    </row>
    <row r="21" spans="2:7" ht="18.75" x14ac:dyDescent="0.2">
      <c r="B21" s="63" t="s">
        <v>197</v>
      </c>
      <c r="C21" s="64"/>
      <c r="D21" s="64"/>
      <c r="E21" s="64"/>
      <c r="F21" s="64"/>
      <c r="G21" s="64"/>
    </row>
  </sheetData>
  <mergeCells count="5">
    <mergeCell ref="B6:G6"/>
    <mergeCell ref="C8:F8"/>
    <mergeCell ref="C16:D16"/>
    <mergeCell ref="F16:G16"/>
    <mergeCell ref="B21:G21"/>
  </mergeCells>
  <hyperlinks>
    <hyperlink ref="B21" r:id="rId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E14" sqref="E14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194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55"/>
      <c r="C7" s="55"/>
      <c r="D7" s="55"/>
      <c r="E7" s="55"/>
      <c r="F7" s="55"/>
      <c r="G7" s="55"/>
    </row>
    <row r="8" spans="1:7" ht="18.75" x14ac:dyDescent="0.2">
      <c r="A8" s="9"/>
      <c r="B8" s="55"/>
      <c r="C8" s="62" t="s">
        <v>198</v>
      </c>
      <c r="D8" s="62"/>
      <c r="E8" s="62"/>
      <c r="F8" s="62"/>
      <c r="G8" s="55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77553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12300.31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3013.08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3500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6"/>
      <c r="D15" s="57"/>
      <c r="E15" s="35">
        <f>SUM(E11:E14)</f>
        <v>96366.39</v>
      </c>
      <c r="F15" s="56"/>
      <c r="G15" s="58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6" t="s">
        <v>181</v>
      </c>
    </row>
    <row r="20" spans="2:7" ht="18.75" x14ac:dyDescent="0.2">
      <c r="B20" s="63" t="s">
        <v>199</v>
      </c>
      <c r="C20" s="64"/>
      <c r="D20" s="64"/>
      <c r="E20" s="64"/>
      <c r="F20" s="64"/>
      <c r="G20" s="64"/>
    </row>
  </sheetData>
  <mergeCells count="5">
    <mergeCell ref="B6:G6"/>
    <mergeCell ref="C8:F8"/>
    <mergeCell ref="C15:D15"/>
    <mergeCell ref="F15:G15"/>
    <mergeCell ref="B20:G20"/>
  </mergeCells>
  <hyperlinks>
    <hyperlink ref="B2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19" workbookViewId="0">
      <selection activeCell="L25" sqref="L25"/>
    </sheetView>
  </sheetViews>
  <sheetFormatPr defaultRowHeight="12.75" x14ac:dyDescent="0.2"/>
  <cols>
    <col min="2" max="2" width="32.28515625" customWidth="1"/>
    <col min="3" max="3" width="16.42578125" customWidth="1"/>
    <col min="4" max="4" width="11.140625" customWidth="1"/>
    <col min="5" max="5" width="14.28515625" customWidth="1"/>
    <col min="6" max="6" width="12.140625" customWidth="1"/>
    <col min="7" max="7" width="47" customWidth="1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13"/>
      <c r="C7" s="13"/>
      <c r="D7" s="13"/>
      <c r="E7" s="13"/>
      <c r="F7" s="13"/>
      <c r="G7" s="13"/>
    </row>
    <row r="8" spans="1:7" ht="18.75" x14ac:dyDescent="0.2">
      <c r="A8" s="9"/>
      <c r="B8" s="13"/>
      <c r="C8" s="62" t="s">
        <v>150</v>
      </c>
      <c r="D8" s="62"/>
      <c r="E8" s="62"/>
      <c r="F8" s="62"/>
      <c r="G8" s="1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31.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151</v>
      </c>
      <c r="C11" s="16">
        <v>68419124305</v>
      </c>
      <c r="D11" s="16" t="s">
        <v>70</v>
      </c>
      <c r="E11" s="17">
        <v>10.62</v>
      </c>
      <c r="F11" s="16">
        <v>3233</v>
      </c>
      <c r="G11" s="18" t="s">
        <v>152</v>
      </c>
    </row>
    <row r="12" spans="1:7" x14ac:dyDescent="0.2">
      <c r="A12" s="25"/>
      <c r="B12" s="26" t="s">
        <v>153</v>
      </c>
      <c r="C12" s="59"/>
      <c r="D12" s="60"/>
      <c r="E12" s="27">
        <f>SUM(E11:E11)</f>
        <v>10.62</v>
      </c>
      <c r="F12" s="59"/>
      <c r="G12" s="61"/>
    </row>
    <row r="13" spans="1:7" x14ac:dyDescent="0.2">
      <c r="A13" s="14" t="s">
        <v>24</v>
      </c>
      <c r="B13" s="15" t="s">
        <v>154</v>
      </c>
      <c r="C13" s="16">
        <v>35016495803</v>
      </c>
      <c r="D13" s="16" t="s">
        <v>155</v>
      </c>
      <c r="E13" s="17">
        <v>289</v>
      </c>
      <c r="F13" s="16">
        <v>3222</v>
      </c>
      <c r="G13" s="18" t="s">
        <v>156</v>
      </c>
    </row>
    <row r="14" spans="1:7" x14ac:dyDescent="0.2">
      <c r="A14" s="25"/>
      <c r="B14" s="26" t="s">
        <v>157</v>
      </c>
      <c r="C14" s="59"/>
      <c r="D14" s="60"/>
      <c r="E14" s="27">
        <f>SUM(E13:E13)</f>
        <v>289</v>
      </c>
      <c r="F14" s="59"/>
      <c r="G14" s="61"/>
    </row>
    <row r="15" spans="1:7" x14ac:dyDescent="0.2">
      <c r="A15" s="14" t="s">
        <v>11</v>
      </c>
      <c r="B15" s="15" t="s">
        <v>158</v>
      </c>
      <c r="C15" s="16">
        <v>6362716309</v>
      </c>
      <c r="D15" s="16" t="s">
        <v>69</v>
      </c>
      <c r="E15" s="17">
        <v>31.13</v>
      </c>
      <c r="F15" s="16">
        <v>3238</v>
      </c>
      <c r="G15" s="18" t="s">
        <v>55</v>
      </c>
    </row>
    <row r="16" spans="1:7" x14ac:dyDescent="0.2">
      <c r="A16" s="25"/>
      <c r="B16" s="26" t="s">
        <v>159</v>
      </c>
      <c r="C16" s="59"/>
      <c r="D16" s="60"/>
      <c r="E16" s="27">
        <f>SUM(E15)</f>
        <v>31.13</v>
      </c>
      <c r="F16" s="59"/>
      <c r="G16" s="61"/>
    </row>
    <row r="17" spans="1:7" x14ac:dyDescent="0.2">
      <c r="A17" s="14" t="s">
        <v>81</v>
      </c>
      <c r="B17" s="15" t="s">
        <v>160</v>
      </c>
      <c r="C17" s="16">
        <v>14798532805</v>
      </c>
      <c r="D17" s="16" t="s">
        <v>161</v>
      </c>
      <c r="E17" s="17">
        <v>418</v>
      </c>
      <c r="F17" s="16">
        <v>4221</v>
      </c>
      <c r="G17" s="18" t="s">
        <v>91</v>
      </c>
    </row>
    <row r="18" spans="1:7" x14ac:dyDescent="0.2">
      <c r="A18" s="25"/>
      <c r="B18" s="26" t="s">
        <v>162</v>
      </c>
      <c r="C18" s="59"/>
      <c r="D18" s="60"/>
      <c r="E18" s="27">
        <v>210.73</v>
      </c>
      <c r="F18" s="59"/>
      <c r="G18" s="61"/>
    </row>
    <row r="19" spans="1:7" x14ac:dyDescent="0.2">
      <c r="A19" s="14" t="s">
        <v>14</v>
      </c>
      <c r="B19" s="15" t="s">
        <v>163</v>
      </c>
      <c r="C19" s="16">
        <v>28737940650</v>
      </c>
      <c r="D19" s="16" t="s">
        <v>71</v>
      </c>
      <c r="E19" s="17">
        <v>100</v>
      </c>
      <c r="F19" s="16">
        <v>3232</v>
      </c>
      <c r="G19" s="18" t="s">
        <v>96</v>
      </c>
    </row>
    <row r="20" spans="1:7" x14ac:dyDescent="0.2">
      <c r="A20" s="25"/>
      <c r="B20" s="26" t="s">
        <v>164</v>
      </c>
      <c r="C20" s="59"/>
      <c r="D20" s="60"/>
      <c r="E20" s="27">
        <f>SUM(E19)</f>
        <v>100</v>
      </c>
      <c r="F20" s="59"/>
      <c r="G20" s="61"/>
    </row>
    <row r="21" spans="1:7" x14ac:dyDescent="0.2">
      <c r="A21" s="14" t="s">
        <v>25</v>
      </c>
      <c r="B21" s="15" t="s">
        <v>165</v>
      </c>
      <c r="C21" s="16">
        <v>32193284484</v>
      </c>
      <c r="D21" s="16" t="s">
        <v>135</v>
      </c>
      <c r="E21" s="17">
        <v>45</v>
      </c>
      <c r="F21" s="16">
        <v>3221</v>
      </c>
      <c r="G21" s="19" t="s">
        <v>107</v>
      </c>
    </row>
    <row r="22" spans="1:7" x14ac:dyDescent="0.2">
      <c r="A22" s="25"/>
      <c r="B22" s="26" t="s">
        <v>166</v>
      </c>
      <c r="C22" s="59"/>
      <c r="D22" s="60"/>
      <c r="E22" s="27">
        <f>SUM(E21)</f>
        <v>45</v>
      </c>
      <c r="F22" s="59"/>
      <c r="G22" s="61"/>
    </row>
    <row r="23" spans="1:7" s="6" customFormat="1" x14ac:dyDescent="0.2">
      <c r="A23" s="14" t="s">
        <v>19</v>
      </c>
      <c r="B23" s="15" t="s">
        <v>97</v>
      </c>
      <c r="C23" s="16">
        <v>30638414709</v>
      </c>
      <c r="D23" s="16" t="s">
        <v>69</v>
      </c>
      <c r="E23" s="17">
        <v>130.452</v>
      </c>
      <c r="F23" s="16">
        <v>3234</v>
      </c>
      <c r="G23" s="19" t="s">
        <v>98</v>
      </c>
    </row>
    <row r="24" spans="1:7" x14ac:dyDescent="0.2">
      <c r="A24" s="25"/>
      <c r="B24" s="26" t="s">
        <v>105</v>
      </c>
      <c r="C24" s="59"/>
      <c r="D24" s="60"/>
      <c r="E24" s="27">
        <f>SUM(E23)</f>
        <v>130.452</v>
      </c>
      <c r="F24" s="59"/>
      <c r="G24" s="61"/>
    </row>
    <row r="25" spans="1:7" x14ac:dyDescent="0.2">
      <c r="A25" s="14" t="s">
        <v>17</v>
      </c>
      <c r="B25" s="15" t="s">
        <v>167</v>
      </c>
      <c r="C25" s="16">
        <v>64729046835</v>
      </c>
      <c r="D25" s="16" t="s">
        <v>70</v>
      </c>
      <c r="E25" s="17">
        <v>45</v>
      </c>
      <c r="F25" s="16">
        <v>4221</v>
      </c>
      <c r="G25" s="18" t="s">
        <v>91</v>
      </c>
    </row>
    <row r="26" spans="1:7" x14ac:dyDescent="0.2">
      <c r="A26" s="25"/>
      <c r="B26" s="26" t="s">
        <v>168</v>
      </c>
      <c r="C26" s="59"/>
      <c r="D26" s="60"/>
      <c r="E26" s="27">
        <f>SUM(E25:E25)</f>
        <v>45</v>
      </c>
      <c r="F26" s="59"/>
      <c r="G26" s="61"/>
    </row>
    <row r="27" spans="1:7" x14ac:dyDescent="0.2">
      <c r="A27" s="14" t="s">
        <v>15</v>
      </c>
      <c r="B27" s="15" t="s">
        <v>169</v>
      </c>
      <c r="C27" s="16">
        <v>85409306989</v>
      </c>
      <c r="D27" s="16" t="s">
        <v>161</v>
      </c>
      <c r="E27" s="17">
        <v>26.97</v>
      </c>
      <c r="F27" s="16">
        <v>3234</v>
      </c>
      <c r="G27" s="19" t="s">
        <v>170</v>
      </c>
    </row>
    <row r="28" spans="1:7" x14ac:dyDescent="0.2">
      <c r="A28" s="25"/>
      <c r="B28" s="26" t="s">
        <v>171</v>
      </c>
      <c r="C28" s="59"/>
      <c r="D28" s="60"/>
      <c r="E28" s="27">
        <f>SUM(E27:E27)</f>
        <v>26.97</v>
      </c>
      <c r="F28" s="59"/>
      <c r="G28" s="61"/>
    </row>
    <row r="29" spans="1:7" x14ac:dyDescent="0.2">
      <c r="A29" s="14" t="s">
        <v>26</v>
      </c>
      <c r="B29" s="15" t="s">
        <v>172</v>
      </c>
      <c r="C29" s="16">
        <v>85051163109</v>
      </c>
      <c r="D29" s="16" t="s">
        <v>70</v>
      </c>
      <c r="E29" s="17">
        <v>72</v>
      </c>
      <c r="F29" s="16">
        <v>3299</v>
      </c>
      <c r="G29" s="19" t="s">
        <v>173</v>
      </c>
    </row>
    <row r="30" spans="1:7" x14ac:dyDescent="0.2">
      <c r="A30" s="25"/>
      <c r="B30" s="26" t="s">
        <v>174</v>
      </c>
      <c r="C30" s="59"/>
      <c r="D30" s="60"/>
      <c r="E30" s="27">
        <f>SUM(E29:E29)</f>
        <v>72</v>
      </c>
      <c r="F30" s="59"/>
      <c r="G30" s="61"/>
    </row>
    <row r="31" spans="1:7" s="6" customFormat="1" x14ac:dyDescent="0.2">
      <c r="A31" s="14" t="s">
        <v>27</v>
      </c>
      <c r="B31" s="15" t="s">
        <v>73</v>
      </c>
      <c r="C31" s="16">
        <v>85821130368</v>
      </c>
      <c r="D31" s="16" t="s">
        <v>70</v>
      </c>
      <c r="E31" s="17">
        <v>64.7</v>
      </c>
      <c r="F31" s="16">
        <v>3238</v>
      </c>
      <c r="G31" s="19" t="s">
        <v>55</v>
      </c>
    </row>
    <row r="32" spans="1:7" x14ac:dyDescent="0.2">
      <c r="A32" s="25"/>
      <c r="B32" s="26" t="s">
        <v>74</v>
      </c>
      <c r="C32" s="59"/>
      <c r="D32" s="60"/>
      <c r="E32" s="27">
        <f>SUM(E31:E31)</f>
        <v>64.7</v>
      </c>
      <c r="F32" s="59"/>
      <c r="G32" s="61"/>
    </row>
    <row r="33" spans="1:12" x14ac:dyDescent="0.2">
      <c r="A33" s="14" t="s">
        <v>28</v>
      </c>
      <c r="B33" s="15" t="s">
        <v>119</v>
      </c>
      <c r="C33" s="16">
        <v>62226620908</v>
      </c>
      <c r="D33" s="16" t="s">
        <v>70</v>
      </c>
      <c r="E33" s="17">
        <v>177.02</v>
      </c>
      <c r="F33" s="16">
        <v>3222</v>
      </c>
      <c r="G33" s="19" t="s">
        <v>156</v>
      </c>
    </row>
    <row r="34" spans="1:12" x14ac:dyDescent="0.2">
      <c r="A34" s="25"/>
      <c r="B34" s="26" t="s">
        <v>118</v>
      </c>
      <c r="C34" s="59"/>
      <c r="D34" s="60"/>
      <c r="E34" s="27">
        <f>SUM(E33:E33)</f>
        <v>177.02</v>
      </c>
      <c r="F34" s="59"/>
      <c r="G34" s="61"/>
    </row>
    <row r="35" spans="1:12" x14ac:dyDescent="0.2">
      <c r="A35" s="14" t="s">
        <v>99</v>
      </c>
      <c r="B35" s="15" t="s">
        <v>72</v>
      </c>
      <c r="C35" s="16">
        <v>81793146560</v>
      </c>
      <c r="D35" s="16" t="s">
        <v>70</v>
      </c>
      <c r="E35" s="17">
        <v>153.18</v>
      </c>
      <c r="F35" s="16">
        <v>3231</v>
      </c>
      <c r="G35" s="19" t="s">
        <v>58</v>
      </c>
    </row>
    <row r="36" spans="1:12" x14ac:dyDescent="0.2">
      <c r="A36" s="25"/>
      <c r="B36" s="26" t="s">
        <v>127</v>
      </c>
      <c r="C36" s="41"/>
      <c r="D36" s="42"/>
      <c r="E36" s="27">
        <f>SUM(E35)</f>
        <v>153.18</v>
      </c>
      <c r="F36" s="41"/>
      <c r="G36" s="43"/>
    </row>
    <row r="37" spans="1:12" x14ac:dyDescent="0.2">
      <c r="A37" s="14" t="s">
        <v>29</v>
      </c>
      <c r="B37" s="15" t="s">
        <v>129</v>
      </c>
      <c r="C37" s="16">
        <v>52931027628</v>
      </c>
      <c r="D37" s="16" t="s">
        <v>70</v>
      </c>
      <c r="E37" s="17">
        <v>174.38</v>
      </c>
      <c r="F37" s="16">
        <v>3221</v>
      </c>
      <c r="G37" s="19" t="s">
        <v>107</v>
      </c>
    </row>
    <row r="38" spans="1:12" x14ac:dyDescent="0.2">
      <c r="A38" s="25"/>
      <c r="B38" s="26" t="s">
        <v>130</v>
      </c>
      <c r="C38" s="41"/>
      <c r="D38" s="42"/>
      <c r="E38" s="27">
        <f>SUM(E37)</f>
        <v>174.38</v>
      </c>
      <c r="F38" s="41"/>
      <c r="G38" s="43"/>
    </row>
    <row r="39" spans="1:12" x14ac:dyDescent="0.2">
      <c r="A39" s="14" t="s">
        <v>23</v>
      </c>
      <c r="B39" s="15" t="s">
        <v>134</v>
      </c>
      <c r="C39" s="16">
        <v>27043252729</v>
      </c>
      <c r="D39" s="16" t="s">
        <v>135</v>
      </c>
      <c r="E39" s="17">
        <v>394.36</v>
      </c>
      <c r="F39" s="16">
        <v>3239</v>
      </c>
      <c r="G39" s="19" t="s">
        <v>96</v>
      </c>
    </row>
    <row r="40" spans="1:12" x14ac:dyDescent="0.2">
      <c r="A40" s="25"/>
      <c r="B40" s="26" t="s">
        <v>137</v>
      </c>
      <c r="C40" s="41"/>
      <c r="D40" s="42"/>
      <c r="E40" s="27">
        <f>SUM(E39:E39)</f>
        <v>394.36</v>
      </c>
      <c r="F40" s="41"/>
      <c r="G40" s="43"/>
    </row>
    <row r="41" spans="1:12" s="1" customFormat="1" x14ac:dyDescent="0.2">
      <c r="A41" s="14" t="s">
        <v>175</v>
      </c>
      <c r="B41" s="15" t="s">
        <v>54</v>
      </c>
      <c r="C41" s="16">
        <v>44138062462</v>
      </c>
      <c r="D41" s="16" t="s">
        <v>67</v>
      </c>
      <c r="E41" s="17">
        <v>172.86</v>
      </c>
      <c r="F41" s="16">
        <v>3222</v>
      </c>
      <c r="G41" s="18" t="s">
        <v>56</v>
      </c>
      <c r="L41" s="4"/>
    </row>
    <row r="42" spans="1:12" s="1" customFormat="1" x14ac:dyDescent="0.2">
      <c r="A42" s="25"/>
      <c r="B42" s="26" t="s">
        <v>68</v>
      </c>
      <c r="C42" s="59"/>
      <c r="D42" s="60"/>
      <c r="E42" s="27">
        <f>SUM(E41:E41)</f>
        <v>172.86</v>
      </c>
      <c r="F42" s="59"/>
      <c r="G42" s="61"/>
      <c r="L42" s="4"/>
    </row>
    <row r="43" spans="1:12" x14ac:dyDescent="0.2">
      <c r="A43" s="14" t="s">
        <v>20</v>
      </c>
      <c r="B43" s="15" t="s">
        <v>176</v>
      </c>
      <c r="C43" s="16">
        <v>14798532805</v>
      </c>
      <c r="D43" s="16" t="s">
        <v>161</v>
      </c>
      <c r="E43" s="17">
        <v>159.27000000000001</v>
      </c>
      <c r="F43" s="16">
        <v>3239</v>
      </c>
      <c r="G43" s="18" t="s">
        <v>178</v>
      </c>
    </row>
    <row r="44" spans="1:12" x14ac:dyDescent="0.2">
      <c r="A44" s="25"/>
      <c r="B44" s="26" t="s">
        <v>177</v>
      </c>
      <c r="C44" s="59"/>
      <c r="D44" s="60"/>
      <c r="E44" s="27">
        <f>SUM(E43:E43)</f>
        <v>159.27000000000001</v>
      </c>
      <c r="F44" s="59"/>
      <c r="G44" s="61"/>
    </row>
    <row r="45" spans="1:12" x14ac:dyDescent="0.2">
      <c r="A45" s="14" t="s">
        <v>30</v>
      </c>
      <c r="B45" s="15" t="s">
        <v>147</v>
      </c>
      <c r="C45" s="16">
        <v>41317489366</v>
      </c>
      <c r="D45" s="16" t="s">
        <v>71</v>
      </c>
      <c r="E45" s="17">
        <v>3594.33</v>
      </c>
      <c r="F45" s="16">
        <v>3223</v>
      </c>
      <c r="G45" s="19" t="s">
        <v>148</v>
      </c>
    </row>
    <row r="46" spans="1:12" x14ac:dyDescent="0.2">
      <c r="A46" s="25"/>
      <c r="B46" s="26" t="s">
        <v>149</v>
      </c>
      <c r="C46" s="41"/>
      <c r="D46" s="42"/>
      <c r="E46" s="27">
        <f>SUM(E45)</f>
        <v>3594.33</v>
      </c>
      <c r="F46" s="41"/>
      <c r="G46" s="43"/>
    </row>
    <row r="47" spans="1:12" x14ac:dyDescent="0.2">
      <c r="A47" s="31"/>
      <c r="B47" s="32" t="s">
        <v>66</v>
      </c>
      <c r="C47" s="38"/>
      <c r="D47" s="39"/>
      <c r="E47" s="35">
        <f>SUM(E12+E14+E16+E18+E20+E22+E24+E26+E28+E30+E32+E34+E36+E38+E40+E46)</f>
        <v>5518.8720000000003</v>
      </c>
      <c r="F47" s="38"/>
      <c r="G47" s="40"/>
    </row>
    <row r="48" spans="1:12" x14ac:dyDescent="0.2">
      <c r="A48" s="14" t="s">
        <v>9</v>
      </c>
      <c r="B48" s="15" t="s">
        <v>5</v>
      </c>
      <c r="C48" s="16"/>
      <c r="D48" s="16"/>
      <c r="E48" s="17">
        <v>64248.75</v>
      </c>
      <c r="F48" s="16" t="s">
        <v>7</v>
      </c>
      <c r="G48" s="19" t="s">
        <v>61</v>
      </c>
    </row>
    <row r="49" spans="1:7" x14ac:dyDescent="0.2">
      <c r="A49" s="14" t="s">
        <v>24</v>
      </c>
      <c r="B49" s="15" t="s">
        <v>50</v>
      </c>
      <c r="C49" s="16"/>
      <c r="D49" s="16"/>
      <c r="E49" s="17">
        <v>10551.93</v>
      </c>
      <c r="F49" s="16" t="s">
        <v>8</v>
      </c>
      <c r="G49" s="19" t="s">
        <v>60</v>
      </c>
    </row>
    <row r="50" spans="1:7" ht="17.25" customHeight="1" x14ac:dyDescent="0.2">
      <c r="A50" s="14" t="s">
        <v>11</v>
      </c>
      <c r="B50" s="15" t="s">
        <v>5</v>
      </c>
      <c r="C50" s="16"/>
      <c r="D50" s="16"/>
      <c r="E50" s="17">
        <v>2811.14</v>
      </c>
      <c r="F50" s="16">
        <v>3212</v>
      </c>
      <c r="G50" s="18" t="s">
        <v>63</v>
      </c>
    </row>
    <row r="51" spans="1:7" x14ac:dyDescent="0.2">
      <c r="A51" s="31"/>
      <c r="B51" s="32" t="s">
        <v>65</v>
      </c>
      <c r="C51" s="56"/>
      <c r="D51" s="57"/>
      <c r="E51" s="35">
        <f>SUM(E48:E50)</f>
        <v>77611.819999999992</v>
      </c>
      <c r="F51" s="56"/>
      <c r="G51" s="58"/>
    </row>
    <row r="52" spans="1:7" x14ac:dyDescent="0.2">
      <c r="A52" s="31"/>
      <c r="B52" s="32" t="s">
        <v>82</v>
      </c>
      <c r="C52" s="56"/>
      <c r="D52" s="57"/>
      <c r="E52" s="35">
        <f>SUM(E47+E51)</f>
        <v>83130.691999999995</v>
      </c>
      <c r="F52" s="56"/>
      <c r="G52" s="58"/>
    </row>
    <row r="53" spans="1:7" x14ac:dyDescent="0.2">
      <c r="C53" s="5"/>
      <c r="D53" s="5"/>
      <c r="E53" s="3"/>
      <c r="F53" s="5"/>
    </row>
    <row r="54" spans="1:7" x14ac:dyDescent="0.2">
      <c r="C54" s="5"/>
      <c r="D54" s="5"/>
      <c r="E54" s="3"/>
      <c r="F54" s="5"/>
    </row>
  </sheetData>
  <mergeCells count="34">
    <mergeCell ref="B6:G6"/>
    <mergeCell ref="C8:F8"/>
    <mergeCell ref="C12:D12"/>
    <mergeCell ref="F12:G12"/>
    <mergeCell ref="C14:D14"/>
    <mergeCell ref="F14:G14"/>
    <mergeCell ref="C16:D16"/>
    <mergeCell ref="F16:G16"/>
    <mergeCell ref="C18:D18"/>
    <mergeCell ref="F18:G18"/>
    <mergeCell ref="C20:D20"/>
    <mergeCell ref="F20:G20"/>
    <mergeCell ref="C22:D22"/>
    <mergeCell ref="F22:G22"/>
    <mergeCell ref="C24:D24"/>
    <mergeCell ref="F24:G24"/>
    <mergeCell ref="C26:D26"/>
    <mergeCell ref="F26:G26"/>
    <mergeCell ref="C28:D28"/>
    <mergeCell ref="F28:G28"/>
    <mergeCell ref="C30:D30"/>
    <mergeCell ref="F30:G30"/>
    <mergeCell ref="C32:D32"/>
    <mergeCell ref="F32:G32"/>
    <mergeCell ref="C34:D34"/>
    <mergeCell ref="F34:G34"/>
    <mergeCell ref="C51:D51"/>
    <mergeCell ref="F51:G51"/>
    <mergeCell ref="C52:D52"/>
    <mergeCell ref="F52:G52"/>
    <mergeCell ref="C42:D42"/>
    <mergeCell ref="F42:G42"/>
    <mergeCell ref="C44:D44"/>
    <mergeCell ref="F44:G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opLeftCell="A2" workbookViewId="0">
      <selection activeCell="C14" sqref="C14"/>
    </sheetView>
  </sheetViews>
  <sheetFormatPr defaultRowHeight="12.75" x14ac:dyDescent="0.2"/>
  <cols>
    <col min="1" max="1" width="5.7109375" customWidth="1"/>
    <col min="2" max="2" width="32.28515625" customWidth="1"/>
    <col min="3" max="3" width="16.42578125" customWidth="1"/>
    <col min="4" max="4" width="11.140625" customWidth="1"/>
    <col min="5" max="5" width="14.28515625" customWidth="1"/>
    <col min="6" max="6" width="12.140625" customWidth="1"/>
    <col min="7" max="7" width="47" customWidth="1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13"/>
      <c r="C7" s="13"/>
      <c r="D7" s="13"/>
      <c r="E7" s="13"/>
      <c r="F7" s="13"/>
      <c r="G7" s="13"/>
    </row>
    <row r="8" spans="1:7" ht="18.75" x14ac:dyDescent="0.2">
      <c r="A8" s="9"/>
      <c r="B8" s="13"/>
      <c r="C8" s="62" t="s">
        <v>179</v>
      </c>
      <c r="D8" s="62"/>
      <c r="E8" s="62"/>
      <c r="F8" s="62"/>
      <c r="G8" s="1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77155.850000000006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12579.6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3372.53</v>
      </c>
      <c r="F13" s="16">
        <v>3212</v>
      </c>
      <c r="G13" s="18" t="s">
        <v>63</v>
      </c>
    </row>
    <row r="14" spans="1:7" s="46" customFormat="1" ht="17.25" customHeight="1" x14ac:dyDescent="0.2">
      <c r="A14" s="14" t="s">
        <v>81</v>
      </c>
      <c r="B14" s="15" t="s">
        <v>5</v>
      </c>
      <c r="C14" s="49"/>
      <c r="D14" s="50"/>
      <c r="E14" s="17">
        <v>3800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6"/>
      <c r="D15" s="57"/>
      <c r="E15" s="35">
        <f>SUM(E11:E14)</f>
        <v>96907.98000000001</v>
      </c>
      <c r="F15" s="56"/>
      <c r="G15" s="58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5" t="s">
        <v>181</v>
      </c>
    </row>
    <row r="20" spans="2:7" ht="18.75" x14ac:dyDescent="0.2">
      <c r="B20" s="63" t="s">
        <v>182</v>
      </c>
      <c r="C20" s="64"/>
      <c r="D20" s="64"/>
      <c r="E20" s="64"/>
      <c r="F20" s="64"/>
      <c r="G20" s="64"/>
    </row>
    <row r="22" spans="2:7" x14ac:dyDescent="0.2">
      <c r="B22" s="46"/>
    </row>
  </sheetData>
  <mergeCells count="5">
    <mergeCell ref="C15:D15"/>
    <mergeCell ref="F15:G15"/>
    <mergeCell ref="B20:G20"/>
    <mergeCell ref="B6:G6"/>
    <mergeCell ref="C8:F8"/>
  </mergeCells>
  <hyperlinks>
    <hyperlink ref="B20" r:id="rId1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14" sqref="A14:XFD15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44"/>
      <c r="C7" s="44"/>
      <c r="D7" s="44"/>
      <c r="E7" s="44"/>
      <c r="F7" s="44"/>
      <c r="G7" s="44"/>
    </row>
    <row r="8" spans="1:7" ht="18.75" x14ac:dyDescent="0.2">
      <c r="A8" s="9"/>
      <c r="B8" s="44"/>
      <c r="C8" s="62" t="s">
        <v>183</v>
      </c>
      <c r="D8" s="62"/>
      <c r="E8" s="62"/>
      <c r="F8" s="62"/>
      <c r="G8" s="44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78280.94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12590.42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3456.35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300</v>
      </c>
      <c r="F14" s="16">
        <v>3121</v>
      </c>
      <c r="G14" s="19" t="s">
        <v>62</v>
      </c>
    </row>
    <row r="15" spans="1:7" x14ac:dyDescent="0.2">
      <c r="A15" s="14" t="s">
        <v>14</v>
      </c>
      <c r="B15" s="15" t="s">
        <v>50</v>
      </c>
      <c r="C15" s="16"/>
      <c r="D15" s="16"/>
      <c r="E15" s="17">
        <v>5.16</v>
      </c>
      <c r="F15" s="16">
        <v>3132</v>
      </c>
      <c r="G15" s="19" t="s">
        <v>60</v>
      </c>
    </row>
    <row r="16" spans="1:7" x14ac:dyDescent="0.2">
      <c r="A16" s="31"/>
      <c r="B16" s="32" t="s">
        <v>180</v>
      </c>
      <c r="C16" s="56"/>
      <c r="D16" s="57"/>
      <c r="E16" s="35">
        <f>SUM(E11:E13)</f>
        <v>94327.71</v>
      </c>
      <c r="F16" s="56"/>
      <c r="G16" s="58"/>
    </row>
    <row r="17" spans="2:7" x14ac:dyDescent="0.2">
      <c r="C17" s="5"/>
      <c r="D17" s="5"/>
      <c r="E17" s="3"/>
      <c r="F17" s="5"/>
    </row>
    <row r="18" spans="2:7" x14ac:dyDescent="0.2">
      <c r="C18" s="5"/>
      <c r="D18" s="5"/>
      <c r="E18" s="3"/>
      <c r="F18" s="5"/>
    </row>
    <row r="19" spans="2:7" x14ac:dyDescent="0.2">
      <c r="B19" s="46" t="s">
        <v>181</v>
      </c>
    </row>
    <row r="21" spans="2:7" ht="18.75" x14ac:dyDescent="0.2">
      <c r="B21" s="63" t="s">
        <v>184</v>
      </c>
      <c r="C21" s="64"/>
      <c r="D21" s="64"/>
      <c r="E21" s="64"/>
      <c r="F21" s="64"/>
      <c r="G21" s="64"/>
    </row>
  </sheetData>
  <mergeCells count="5">
    <mergeCell ref="B6:G6"/>
    <mergeCell ref="C8:F8"/>
    <mergeCell ref="C16:D16"/>
    <mergeCell ref="F16:G16"/>
    <mergeCell ref="B21:G21"/>
  </mergeCells>
  <hyperlinks>
    <hyperlink ref="B21" r:id="rId1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32" sqref="D32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47"/>
      <c r="C7" s="47"/>
      <c r="D7" s="47"/>
      <c r="E7" s="47"/>
      <c r="F7" s="47"/>
      <c r="G7" s="47"/>
    </row>
    <row r="8" spans="1:7" ht="18.75" x14ac:dyDescent="0.2">
      <c r="A8" s="9"/>
      <c r="B8" s="47"/>
      <c r="C8" s="62" t="s">
        <v>186</v>
      </c>
      <c r="D8" s="62"/>
      <c r="E8" s="62"/>
      <c r="F8" s="62"/>
      <c r="G8" s="47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79079.850000000006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12719.86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3664.89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1894.36</v>
      </c>
      <c r="F14" s="16">
        <v>3121</v>
      </c>
      <c r="G14" s="19" t="s">
        <v>62</v>
      </c>
    </row>
    <row r="15" spans="1:7" x14ac:dyDescent="0.2">
      <c r="A15" s="14" t="s">
        <v>14</v>
      </c>
      <c r="B15" s="15" t="s">
        <v>50</v>
      </c>
      <c r="C15" s="16"/>
      <c r="D15" s="16"/>
      <c r="E15" s="17">
        <v>113.92</v>
      </c>
      <c r="F15" s="16">
        <v>3132</v>
      </c>
      <c r="G15" s="19" t="s">
        <v>60</v>
      </c>
    </row>
    <row r="16" spans="1:7" x14ac:dyDescent="0.2">
      <c r="A16" s="31"/>
      <c r="B16" s="32" t="s">
        <v>180</v>
      </c>
      <c r="C16" s="56"/>
      <c r="D16" s="57"/>
      <c r="E16" s="35">
        <f>SUM(E11:E13)</f>
        <v>95464.6</v>
      </c>
      <c r="F16" s="56"/>
      <c r="G16" s="58"/>
    </row>
    <row r="17" spans="2:7" x14ac:dyDescent="0.2">
      <c r="C17" s="5"/>
      <c r="D17" s="5"/>
      <c r="E17" s="3"/>
      <c r="F17" s="5"/>
    </row>
    <row r="18" spans="2:7" x14ac:dyDescent="0.2">
      <c r="C18" s="5"/>
      <c r="D18" s="5"/>
      <c r="E18" s="3"/>
      <c r="F18" s="5"/>
    </row>
    <row r="19" spans="2:7" x14ac:dyDescent="0.2">
      <c r="B19" s="46" t="s">
        <v>181</v>
      </c>
    </row>
    <row r="21" spans="2:7" ht="18.75" x14ac:dyDescent="0.2">
      <c r="B21" s="63" t="s">
        <v>185</v>
      </c>
      <c r="C21" s="64"/>
      <c r="D21" s="64"/>
      <c r="E21" s="64"/>
      <c r="F21" s="64"/>
      <c r="G21" s="64"/>
    </row>
  </sheetData>
  <mergeCells count="5">
    <mergeCell ref="B6:G6"/>
    <mergeCell ref="C8:F8"/>
    <mergeCell ref="C16:D16"/>
    <mergeCell ref="F16:G16"/>
    <mergeCell ref="B21:G21"/>
  </mergeCells>
  <hyperlinks>
    <hyperlink ref="B21" r:id="rId1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7" sqref="C27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48"/>
      <c r="C7" s="48"/>
      <c r="D7" s="48"/>
      <c r="E7" s="48"/>
      <c r="F7" s="48"/>
      <c r="G7" s="48"/>
    </row>
    <row r="8" spans="1:7" ht="18.75" x14ac:dyDescent="0.2">
      <c r="A8" s="9"/>
      <c r="B8" s="48"/>
      <c r="C8" s="62" t="s">
        <v>187</v>
      </c>
      <c r="D8" s="62"/>
      <c r="E8" s="62"/>
      <c r="F8" s="62"/>
      <c r="G8" s="48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77763.23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12354.41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3208.13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11700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6"/>
      <c r="D15" s="57"/>
      <c r="E15" s="35">
        <f>SUM(E11:E13)</f>
        <v>93325.77</v>
      </c>
      <c r="F15" s="56"/>
      <c r="G15" s="58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6" t="s">
        <v>181</v>
      </c>
    </row>
    <row r="20" spans="2:7" ht="18.75" x14ac:dyDescent="0.2">
      <c r="B20" s="63" t="s">
        <v>188</v>
      </c>
      <c r="C20" s="64"/>
      <c r="D20" s="64"/>
      <c r="E20" s="64"/>
      <c r="F20" s="64"/>
      <c r="G20" s="64"/>
    </row>
  </sheetData>
  <mergeCells count="5">
    <mergeCell ref="B6:G6"/>
    <mergeCell ref="C8:F8"/>
    <mergeCell ref="C15:D15"/>
    <mergeCell ref="F15:G15"/>
    <mergeCell ref="B20:G20"/>
  </mergeCells>
  <hyperlinks>
    <hyperlink ref="B20" r:id="rId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31" sqref="E31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51"/>
      <c r="C7" s="51"/>
      <c r="D7" s="51"/>
      <c r="E7" s="51"/>
      <c r="F7" s="51"/>
      <c r="G7" s="51"/>
    </row>
    <row r="8" spans="1:7" ht="18.75" x14ac:dyDescent="0.2">
      <c r="A8" s="9"/>
      <c r="B8" s="51"/>
      <c r="C8" s="62" t="s">
        <v>189</v>
      </c>
      <c r="D8" s="62"/>
      <c r="E8" s="62"/>
      <c r="F8" s="62"/>
      <c r="G8" s="51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75768.3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12023.95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908.61</v>
      </c>
      <c r="F13" s="16">
        <v>3212</v>
      </c>
      <c r="G13" s="18" t="s">
        <v>63</v>
      </c>
    </row>
    <row r="14" spans="1:7" x14ac:dyDescent="0.2">
      <c r="A14" s="31"/>
      <c r="B14" s="32" t="s">
        <v>180</v>
      </c>
      <c r="C14" s="56"/>
      <c r="D14" s="57"/>
      <c r="E14" s="35">
        <f>SUM(E11:E13)</f>
        <v>88700.86</v>
      </c>
      <c r="F14" s="56"/>
      <c r="G14" s="58"/>
    </row>
    <row r="15" spans="1:7" x14ac:dyDescent="0.2">
      <c r="C15" s="5"/>
      <c r="D15" s="5"/>
      <c r="E15" s="3"/>
      <c r="F15" s="5"/>
    </row>
    <row r="16" spans="1:7" x14ac:dyDescent="0.2">
      <c r="C16" s="5"/>
      <c r="D16" s="5"/>
      <c r="E16" s="3"/>
      <c r="F16" s="5"/>
    </row>
    <row r="17" spans="2:7" x14ac:dyDescent="0.2">
      <c r="B17" s="46" t="s">
        <v>181</v>
      </c>
    </row>
    <row r="19" spans="2:7" ht="18.75" x14ac:dyDescent="0.2">
      <c r="B19" s="63" t="s">
        <v>190</v>
      </c>
      <c r="C19" s="64"/>
      <c r="D19" s="64"/>
      <c r="E19" s="64"/>
      <c r="F19" s="64"/>
      <c r="G19" s="64"/>
    </row>
  </sheetData>
  <mergeCells count="5">
    <mergeCell ref="B6:G6"/>
    <mergeCell ref="C8:F8"/>
    <mergeCell ref="C14:D14"/>
    <mergeCell ref="F14:G14"/>
    <mergeCell ref="B19:G19"/>
  </mergeCells>
  <hyperlinks>
    <hyperlink ref="B19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F14" sqref="F14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84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52"/>
      <c r="C7" s="52"/>
      <c r="D7" s="52"/>
      <c r="E7" s="52"/>
      <c r="F7" s="52"/>
      <c r="G7" s="52"/>
    </row>
    <row r="8" spans="1:7" ht="18.75" x14ac:dyDescent="0.2">
      <c r="A8" s="9"/>
      <c r="B8" s="52"/>
      <c r="C8" s="62" t="s">
        <v>191</v>
      </c>
      <c r="D8" s="62"/>
      <c r="E8" s="62"/>
      <c r="F8" s="62"/>
      <c r="G8" s="52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74184.56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11758.87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562.78</v>
      </c>
      <c r="F13" s="16">
        <v>3212</v>
      </c>
      <c r="G13" s="18" t="s">
        <v>63</v>
      </c>
    </row>
    <row r="14" spans="1:7" x14ac:dyDescent="0.2">
      <c r="A14" s="14" t="s">
        <v>81</v>
      </c>
      <c r="B14" s="15" t="s">
        <v>64</v>
      </c>
      <c r="C14" s="16"/>
      <c r="D14" s="16"/>
      <c r="E14" s="17">
        <v>441.44</v>
      </c>
      <c r="F14" s="16">
        <v>3121</v>
      </c>
      <c r="G14" s="19" t="s">
        <v>62</v>
      </c>
    </row>
    <row r="15" spans="1:7" x14ac:dyDescent="0.2">
      <c r="A15" s="31"/>
      <c r="B15" s="32" t="s">
        <v>180</v>
      </c>
      <c r="C15" s="56"/>
      <c r="D15" s="57"/>
      <c r="E15" s="35">
        <f>SUM(E11:E14)</f>
        <v>86947.65</v>
      </c>
      <c r="F15" s="56"/>
      <c r="G15" s="65"/>
    </row>
    <row r="16" spans="1:7" x14ac:dyDescent="0.2">
      <c r="C16" s="5"/>
      <c r="D16" s="5"/>
      <c r="E16" s="3"/>
      <c r="F16" s="5"/>
    </row>
    <row r="17" spans="2:7" x14ac:dyDescent="0.2">
      <c r="C17" s="5"/>
      <c r="D17" s="5"/>
      <c r="E17" s="3"/>
      <c r="F17" s="5"/>
    </row>
    <row r="18" spans="2:7" x14ac:dyDescent="0.2">
      <c r="B18" s="46" t="s">
        <v>181</v>
      </c>
    </row>
    <row r="20" spans="2:7" ht="18.75" x14ac:dyDescent="0.2">
      <c r="B20" s="63" t="s">
        <v>192</v>
      </c>
      <c r="C20" s="64"/>
      <c r="D20" s="64"/>
      <c r="E20" s="64"/>
      <c r="F20" s="64"/>
      <c r="G20" s="64"/>
    </row>
  </sheetData>
  <mergeCells count="5">
    <mergeCell ref="B6:G6"/>
    <mergeCell ref="C8:F8"/>
    <mergeCell ref="C15:D15"/>
    <mergeCell ref="F15:G15"/>
    <mergeCell ref="B20:G20"/>
  </mergeCells>
  <hyperlinks>
    <hyperlink ref="B20" r:id="rId1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G33" sqref="G33"/>
    </sheetView>
  </sheetViews>
  <sheetFormatPr defaultRowHeight="12.75" x14ac:dyDescent="0.2"/>
  <cols>
    <col min="1" max="1" width="5.7109375" style="46" customWidth="1"/>
    <col min="2" max="2" width="32.28515625" style="46" customWidth="1"/>
    <col min="3" max="3" width="16.42578125" style="46" customWidth="1"/>
    <col min="4" max="4" width="11.140625" style="46" customWidth="1"/>
    <col min="5" max="5" width="14.28515625" style="46" customWidth="1"/>
    <col min="6" max="6" width="12.140625" style="46" customWidth="1"/>
    <col min="7" max="7" width="47" style="46" customWidth="1"/>
    <col min="8" max="16384" width="9.140625" style="46"/>
  </cols>
  <sheetData>
    <row r="1" spans="1:7" ht="15" x14ac:dyDescent="0.2">
      <c r="B1" s="2"/>
      <c r="C1" s="5"/>
      <c r="D1" s="5"/>
      <c r="E1" s="3"/>
      <c r="F1" s="5"/>
    </row>
    <row r="2" spans="1:7" ht="15" x14ac:dyDescent="0.2">
      <c r="A2" s="9"/>
      <c r="B2" s="37" t="s">
        <v>83</v>
      </c>
      <c r="C2" s="10"/>
      <c r="D2" s="10"/>
      <c r="E2" s="11"/>
      <c r="F2" s="10"/>
      <c r="G2" s="9"/>
    </row>
    <row r="3" spans="1:7" ht="15" x14ac:dyDescent="0.2">
      <c r="A3" s="9"/>
      <c r="B3" s="37" t="s">
        <v>194</v>
      </c>
      <c r="C3" s="10"/>
      <c r="D3" s="10"/>
      <c r="E3" s="11"/>
      <c r="F3" s="10"/>
      <c r="G3" s="9"/>
    </row>
    <row r="4" spans="1:7" ht="15" x14ac:dyDescent="0.2">
      <c r="A4" s="9"/>
      <c r="B4" s="37" t="s">
        <v>85</v>
      </c>
      <c r="C4" s="10"/>
      <c r="D4" s="10"/>
      <c r="E4" s="11"/>
      <c r="F4" s="10"/>
      <c r="G4" s="9"/>
    </row>
    <row r="5" spans="1:7" ht="15" x14ac:dyDescent="0.2">
      <c r="A5" s="9"/>
      <c r="B5" s="12"/>
      <c r="C5" s="10"/>
      <c r="D5" s="10"/>
      <c r="E5" s="11"/>
      <c r="F5" s="10"/>
      <c r="G5" s="9"/>
    </row>
    <row r="6" spans="1:7" ht="18.75" x14ac:dyDescent="0.2">
      <c r="A6" s="9"/>
      <c r="B6" s="62" t="s">
        <v>0</v>
      </c>
      <c r="C6" s="62"/>
      <c r="D6" s="62"/>
      <c r="E6" s="62"/>
      <c r="F6" s="62"/>
      <c r="G6" s="62"/>
    </row>
    <row r="7" spans="1:7" ht="18.75" x14ac:dyDescent="0.2">
      <c r="A7" s="9"/>
      <c r="B7" s="53"/>
      <c r="C7" s="53"/>
      <c r="D7" s="53"/>
      <c r="E7" s="53"/>
      <c r="F7" s="53"/>
      <c r="G7" s="53"/>
    </row>
    <row r="8" spans="1:7" ht="18.75" x14ac:dyDescent="0.2">
      <c r="A8" s="9"/>
      <c r="B8" s="53"/>
      <c r="C8" s="62" t="s">
        <v>193</v>
      </c>
      <c r="D8" s="62"/>
      <c r="E8" s="62"/>
      <c r="F8" s="62"/>
      <c r="G8" s="53"/>
    </row>
    <row r="9" spans="1:7" ht="13.5" thickBot="1" x14ac:dyDescent="0.25">
      <c r="A9" s="9"/>
      <c r="B9" s="9"/>
      <c r="C9" s="10"/>
      <c r="D9" s="10"/>
      <c r="E9" s="11"/>
      <c r="F9" s="10"/>
      <c r="G9" s="9"/>
    </row>
    <row r="10" spans="1:7" ht="47.25" x14ac:dyDescent="0.2">
      <c r="A10" s="20" t="s">
        <v>52</v>
      </c>
      <c r="B10" s="21" t="s">
        <v>2</v>
      </c>
      <c r="C10" s="22" t="s">
        <v>1</v>
      </c>
      <c r="D10" s="22" t="s">
        <v>3</v>
      </c>
      <c r="E10" s="23" t="s">
        <v>49</v>
      </c>
      <c r="F10" s="22" t="s">
        <v>6</v>
      </c>
      <c r="G10" s="24" t="s">
        <v>4</v>
      </c>
    </row>
    <row r="11" spans="1:7" x14ac:dyDescent="0.2">
      <c r="A11" s="14" t="s">
        <v>9</v>
      </c>
      <c r="B11" s="15" t="s">
        <v>5</v>
      </c>
      <c r="C11" s="16"/>
      <c r="D11" s="16"/>
      <c r="E11" s="17">
        <v>76859.81</v>
      </c>
      <c r="F11" s="16" t="s">
        <v>7</v>
      </c>
      <c r="G11" s="19" t="s">
        <v>61</v>
      </c>
    </row>
    <row r="12" spans="1:7" x14ac:dyDescent="0.2">
      <c r="A12" s="14" t="s">
        <v>24</v>
      </c>
      <c r="B12" s="15" t="s">
        <v>50</v>
      </c>
      <c r="C12" s="16"/>
      <c r="D12" s="16"/>
      <c r="E12" s="17">
        <v>12178.28</v>
      </c>
      <c r="F12" s="16" t="s">
        <v>8</v>
      </c>
      <c r="G12" s="19" t="s">
        <v>60</v>
      </c>
    </row>
    <row r="13" spans="1:7" ht="17.25" customHeight="1" x14ac:dyDescent="0.2">
      <c r="A13" s="14" t="s">
        <v>11</v>
      </c>
      <c r="B13" s="15" t="s">
        <v>5</v>
      </c>
      <c r="C13" s="16"/>
      <c r="D13" s="16"/>
      <c r="E13" s="17">
        <v>3630.25</v>
      </c>
      <c r="F13" s="16">
        <v>3212</v>
      </c>
      <c r="G13" s="18" t="s">
        <v>63</v>
      </c>
    </row>
    <row r="14" spans="1:7" x14ac:dyDescent="0.2">
      <c r="A14" s="31"/>
      <c r="B14" s="32" t="s">
        <v>180</v>
      </c>
      <c r="C14" s="56"/>
      <c r="D14" s="57"/>
      <c r="E14" s="35">
        <f>SUM(E11:E13)</f>
        <v>92668.34</v>
      </c>
      <c r="F14" s="56"/>
      <c r="G14" s="58"/>
    </row>
    <row r="15" spans="1:7" x14ac:dyDescent="0.2">
      <c r="C15" s="5"/>
      <c r="D15" s="5"/>
      <c r="E15" s="3"/>
      <c r="F15" s="5"/>
    </row>
    <row r="16" spans="1:7" x14ac:dyDescent="0.2">
      <c r="C16" s="5"/>
      <c r="D16" s="5"/>
      <c r="E16" s="3"/>
      <c r="F16" s="5"/>
    </row>
    <row r="17" spans="2:7" x14ac:dyDescent="0.2">
      <c r="B17" s="46" t="s">
        <v>181</v>
      </c>
    </row>
    <row r="19" spans="2:7" ht="18.75" x14ac:dyDescent="0.2">
      <c r="B19" s="63" t="s">
        <v>195</v>
      </c>
      <c r="C19" s="64"/>
      <c r="D19" s="64"/>
      <c r="E19" s="64"/>
      <c r="F19" s="64"/>
      <c r="G19" s="64"/>
    </row>
  </sheetData>
  <mergeCells count="5">
    <mergeCell ref="B6:G6"/>
    <mergeCell ref="C8:F8"/>
    <mergeCell ref="C14:D14"/>
    <mergeCell ref="F14:G14"/>
    <mergeCell ref="B19:G19"/>
  </mergeCells>
  <hyperlinks>
    <hyperlink ref="B19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11</vt:i4>
      </vt:variant>
    </vt:vector>
  </HeadingPairs>
  <TitlesOfParts>
    <vt:vector size="11" baseType="lpstr">
      <vt:lpstr>SIJEČANJ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Računovodstvo</cp:lastModifiedBy>
  <cp:lastPrinted>2024-02-20T07:17:18Z</cp:lastPrinted>
  <dcterms:created xsi:type="dcterms:W3CDTF">2024-02-14T12:31:39Z</dcterms:created>
  <dcterms:modified xsi:type="dcterms:W3CDTF">2024-12-11T10:36:29Z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